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nicus/Documents/Documents/Flowers/Flower Farm Orders/"/>
    </mc:Choice>
  </mc:AlternateContent>
  <xr:revisionPtr revIDLastSave="0" documentId="13_ncr:1_{1A9CC7E2-3118-4243-A36F-9FC09DFB9763}" xr6:coauthVersionLast="47" xr6:coauthVersionMax="47" xr10:uidLastSave="{00000000-0000-0000-0000-000000000000}"/>
  <bookViews>
    <workbookView xWindow="-27760" yWindow="-220" windowWidth="27740" windowHeight="19060" xr2:uid="{00000000-000D-0000-FFFF-FFFF00000000}"/>
  </bookViews>
  <sheets>
    <sheet name="Maste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" l="1"/>
  <c r="M254" i="5" l="1"/>
  <c r="M250" i="5"/>
  <c r="M256" i="5"/>
  <c r="M257" i="5" s="1"/>
  <c r="M253" i="5"/>
  <c r="M252" i="5"/>
  <c r="M249" i="5"/>
  <c r="M248" i="5"/>
  <c r="M241" i="5"/>
  <c r="M245" i="5"/>
  <c r="M244" i="5"/>
  <c r="M243" i="5"/>
  <c r="M242" i="5"/>
  <c r="M240" i="5"/>
  <c r="M239" i="5"/>
  <c r="M238" i="5"/>
  <c r="M237" i="5"/>
  <c r="M236" i="5"/>
  <c r="M234" i="5"/>
  <c r="M233" i="5"/>
  <c r="M232" i="5"/>
  <c r="M231" i="5"/>
  <c r="M230" i="5"/>
  <c r="M229" i="5"/>
  <c r="M228" i="5"/>
  <c r="M227" i="5"/>
  <c r="M226" i="5"/>
  <c r="M225" i="5"/>
  <c r="M223" i="5"/>
  <c r="M218" i="5"/>
  <c r="M222" i="5"/>
  <c r="M221" i="5"/>
  <c r="M220" i="5"/>
  <c r="M219" i="5"/>
  <c r="M217" i="5"/>
  <c r="M216" i="5"/>
  <c r="M215" i="5"/>
  <c r="M214" i="5"/>
  <c r="M7" i="5"/>
  <c r="D102" i="5"/>
  <c r="D101" i="5"/>
  <c r="D100" i="5"/>
  <c r="D99" i="5"/>
  <c r="D98" i="5"/>
  <c r="D97" i="5"/>
  <c r="D96" i="5"/>
  <c r="D95" i="5"/>
  <c r="D94" i="5"/>
  <c r="D93" i="5"/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5" i="5"/>
  <c r="J146" i="5"/>
  <c r="J147" i="5"/>
  <c r="J148" i="5"/>
  <c r="J149" i="5"/>
  <c r="J150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4" i="5"/>
  <c r="J215" i="5"/>
  <c r="J216" i="5"/>
  <c r="J217" i="5"/>
  <c r="J218" i="5"/>
  <c r="J219" i="5"/>
  <c r="J220" i="5"/>
  <c r="J221" i="5"/>
  <c r="J222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8" i="5"/>
  <c r="J249" i="5"/>
  <c r="J252" i="5"/>
  <c r="J253" i="5"/>
  <c r="J256" i="5"/>
  <c r="J3" i="5"/>
  <c r="I259" i="5" l="1"/>
  <c r="I260" i="5"/>
  <c r="I261" i="5"/>
  <c r="I262" i="5"/>
  <c r="I263" i="5"/>
  <c r="I264" i="5"/>
  <c r="G259" i="5"/>
  <c r="G260" i="5"/>
  <c r="G261" i="5"/>
  <c r="G262" i="5"/>
  <c r="G263" i="5"/>
  <c r="G264" i="5"/>
  <c r="I256" i="5"/>
  <c r="I253" i="5"/>
  <c r="I252" i="5"/>
  <c r="I250" i="5"/>
  <c r="I249" i="5"/>
  <c r="I248" i="5"/>
  <c r="I245" i="5"/>
  <c r="I244" i="5"/>
  <c r="I243" i="5"/>
  <c r="I242" i="5"/>
  <c r="I241" i="5"/>
  <c r="I240" i="5"/>
  <c r="I239" i="5"/>
  <c r="I238" i="5"/>
  <c r="I237" i="5"/>
  <c r="I236" i="5"/>
  <c r="I235" i="5"/>
  <c r="M235" i="5" s="1"/>
  <c r="M246" i="5" s="1"/>
  <c r="I234" i="5"/>
  <c r="I233" i="5"/>
  <c r="I232" i="5"/>
  <c r="I231" i="5"/>
  <c r="I230" i="5"/>
  <c r="I229" i="5"/>
  <c r="I228" i="5"/>
  <c r="I227" i="5"/>
  <c r="I226" i="5"/>
  <c r="I225" i="5"/>
  <c r="I222" i="5"/>
  <c r="I221" i="5"/>
  <c r="I220" i="5"/>
  <c r="I219" i="5"/>
  <c r="I218" i="5"/>
  <c r="I217" i="5"/>
  <c r="I216" i="5"/>
  <c r="I215" i="5"/>
  <c r="I214" i="5"/>
  <c r="I211" i="5"/>
  <c r="M211" i="5" s="1"/>
  <c r="I210" i="5"/>
  <c r="M210" i="5" s="1"/>
  <c r="I209" i="5"/>
  <c r="M209" i="5" s="1"/>
  <c r="I208" i="5"/>
  <c r="M208" i="5" s="1"/>
  <c r="I207" i="5"/>
  <c r="M207" i="5" s="1"/>
  <c r="I206" i="5"/>
  <c r="M206" i="5" s="1"/>
  <c r="I205" i="5"/>
  <c r="M205" i="5" s="1"/>
  <c r="I204" i="5"/>
  <c r="M204" i="5" s="1"/>
  <c r="I203" i="5"/>
  <c r="M203" i="5" s="1"/>
  <c r="I202" i="5"/>
  <c r="M202" i="5" s="1"/>
  <c r="I201" i="5"/>
  <c r="M201" i="5" s="1"/>
  <c r="I200" i="5"/>
  <c r="M200" i="5" s="1"/>
  <c r="I199" i="5"/>
  <c r="M199" i="5" s="1"/>
  <c r="I198" i="5"/>
  <c r="M198" i="5" s="1"/>
  <c r="I197" i="5"/>
  <c r="M197" i="5" s="1"/>
  <c r="I196" i="5"/>
  <c r="M196" i="5" s="1"/>
  <c r="I195" i="5"/>
  <c r="M195" i="5" s="1"/>
  <c r="I194" i="5"/>
  <c r="M194" i="5" s="1"/>
  <c r="I193" i="5"/>
  <c r="M193" i="5" s="1"/>
  <c r="I192" i="5"/>
  <c r="M192" i="5" s="1"/>
  <c r="I191" i="5"/>
  <c r="M191" i="5" s="1"/>
  <c r="I190" i="5"/>
  <c r="M190" i="5" s="1"/>
  <c r="I187" i="5"/>
  <c r="M187" i="5" s="1"/>
  <c r="I186" i="5"/>
  <c r="M186" i="5" s="1"/>
  <c r="I185" i="5"/>
  <c r="M185" i="5" s="1"/>
  <c r="I184" i="5"/>
  <c r="M184" i="5" s="1"/>
  <c r="I183" i="5"/>
  <c r="M183" i="5" s="1"/>
  <c r="I182" i="5"/>
  <c r="M182" i="5" s="1"/>
  <c r="I181" i="5"/>
  <c r="M181" i="5" s="1"/>
  <c r="I180" i="5"/>
  <c r="M180" i="5" s="1"/>
  <c r="I179" i="5"/>
  <c r="M179" i="5" s="1"/>
  <c r="I178" i="5"/>
  <c r="M178" i="5" s="1"/>
  <c r="I177" i="5"/>
  <c r="M177" i="5" s="1"/>
  <c r="I176" i="5"/>
  <c r="M176" i="5" s="1"/>
  <c r="I175" i="5"/>
  <c r="M175" i="5" s="1"/>
  <c r="I172" i="5"/>
  <c r="M172" i="5" s="1"/>
  <c r="I171" i="5"/>
  <c r="M171" i="5" s="1"/>
  <c r="I170" i="5"/>
  <c r="M170" i="5" s="1"/>
  <c r="I169" i="5"/>
  <c r="M169" i="5" s="1"/>
  <c r="I168" i="5"/>
  <c r="M168" i="5" s="1"/>
  <c r="I167" i="5"/>
  <c r="M167" i="5" s="1"/>
  <c r="I166" i="5"/>
  <c r="M166" i="5" s="1"/>
  <c r="I165" i="5"/>
  <c r="M165" i="5" s="1"/>
  <c r="I164" i="5"/>
  <c r="M164" i="5" s="1"/>
  <c r="I163" i="5"/>
  <c r="M163" i="5" s="1"/>
  <c r="I162" i="5"/>
  <c r="M162" i="5" s="1"/>
  <c r="I161" i="5"/>
  <c r="M161" i="5" s="1"/>
  <c r="I160" i="5"/>
  <c r="M160" i="5" s="1"/>
  <c r="I159" i="5"/>
  <c r="M159" i="5" s="1"/>
  <c r="I158" i="5"/>
  <c r="M158" i="5" s="1"/>
  <c r="I157" i="5"/>
  <c r="M157" i="5" s="1"/>
  <c r="I156" i="5"/>
  <c r="M156" i="5" s="1"/>
  <c r="I155" i="5"/>
  <c r="M155" i="5" s="1"/>
  <c r="I154" i="5"/>
  <c r="M154" i="5" s="1"/>
  <c r="I153" i="5"/>
  <c r="M153" i="5" s="1"/>
  <c r="I150" i="5"/>
  <c r="M150" i="5" s="1"/>
  <c r="I149" i="5"/>
  <c r="M149" i="5" s="1"/>
  <c r="I148" i="5"/>
  <c r="M148" i="5" s="1"/>
  <c r="I147" i="5"/>
  <c r="M147" i="5" s="1"/>
  <c r="I146" i="5"/>
  <c r="M146" i="5" s="1"/>
  <c r="I145" i="5"/>
  <c r="M145" i="5" s="1"/>
  <c r="M151" i="5" s="1"/>
  <c r="I142" i="5"/>
  <c r="M142" i="5" s="1"/>
  <c r="I141" i="5"/>
  <c r="M141" i="5" s="1"/>
  <c r="I140" i="5"/>
  <c r="M140" i="5" s="1"/>
  <c r="I139" i="5"/>
  <c r="M139" i="5" s="1"/>
  <c r="I138" i="5"/>
  <c r="M138" i="5" s="1"/>
  <c r="I137" i="5"/>
  <c r="M137" i="5" s="1"/>
  <c r="I136" i="5"/>
  <c r="M136" i="5" s="1"/>
  <c r="I135" i="5"/>
  <c r="M135" i="5" s="1"/>
  <c r="I134" i="5"/>
  <c r="M134" i="5" s="1"/>
  <c r="I133" i="5"/>
  <c r="M133" i="5" s="1"/>
  <c r="I132" i="5"/>
  <c r="M132" i="5" s="1"/>
  <c r="I131" i="5"/>
  <c r="M131" i="5" s="1"/>
  <c r="I130" i="5"/>
  <c r="M130" i="5" s="1"/>
  <c r="I129" i="5"/>
  <c r="M129" i="5" s="1"/>
  <c r="I128" i="5"/>
  <c r="M128" i="5" s="1"/>
  <c r="I125" i="5"/>
  <c r="M125" i="5" s="1"/>
  <c r="I124" i="5"/>
  <c r="M124" i="5" s="1"/>
  <c r="I123" i="5"/>
  <c r="M123" i="5" s="1"/>
  <c r="I122" i="5"/>
  <c r="M122" i="5" s="1"/>
  <c r="I121" i="5"/>
  <c r="M121" i="5" s="1"/>
  <c r="I120" i="5"/>
  <c r="M120" i="5" s="1"/>
  <c r="I119" i="5"/>
  <c r="M119" i="5" s="1"/>
  <c r="I118" i="5"/>
  <c r="M118" i="5" s="1"/>
  <c r="I117" i="5"/>
  <c r="M117" i="5" s="1"/>
  <c r="I116" i="5"/>
  <c r="M116" i="5" s="1"/>
  <c r="I115" i="5"/>
  <c r="M115" i="5" s="1"/>
  <c r="I114" i="5"/>
  <c r="M114" i="5" s="1"/>
  <c r="I113" i="5"/>
  <c r="M113" i="5" s="1"/>
  <c r="I112" i="5"/>
  <c r="M112" i="5" s="1"/>
  <c r="I111" i="5"/>
  <c r="M111" i="5" s="1"/>
  <c r="I110" i="5"/>
  <c r="M110" i="5" s="1"/>
  <c r="I109" i="5"/>
  <c r="M109" i="5" s="1"/>
  <c r="I108" i="5"/>
  <c r="M108" i="5" s="1"/>
  <c r="I107" i="5"/>
  <c r="M107" i="5" s="1"/>
  <c r="I104" i="5"/>
  <c r="M104" i="5" s="1"/>
  <c r="I103" i="5"/>
  <c r="M103" i="5" s="1"/>
  <c r="I92" i="5"/>
  <c r="M92" i="5" s="1"/>
  <c r="I91" i="5"/>
  <c r="M91" i="5" s="1"/>
  <c r="I90" i="5"/>
  <c r="M90" i="5" s="1"/>
  <c r="I89" i="5"/>
  <c r="M89" i="5" s="1"/>
  <c r="I88" i="5"/>
  <c r="M88" i="5" s="1"/>
  <c r="I87" i="5"/>
  <c r="M87" i="5" s="1"/>
  <c r="I86" i="5"/>
  <c r="M86" i="5" s="1"/>
  <c r="I85" i="5"/>
  <c r="M85" i="5" s="1"/>
  <c r="I84" i="5"/>
  <c r="M84" i="5" s="1"/>
  <c r="I83" i="5"/>
  <c r="M83" i="5" s="1"/>
  <c r="I82" i="5"/>
  <c r="M82" i="5" s="1"/>
  <c r="I81" i="5"/>
  <c r="M81" i="5" s="1"/>
  <c r="I80" i="5"/>
  <c r="M80" i="5" s="1"/>
  <c r="I79" i="5"/>
  <c r="M79" i="5" s="1"/>
  <c r="I78" i="5"/>
  <c r="M78" i="5" s="1"/>
  <c r="I77" i="5"/>
  <c r="M77" i="5" s="1"/>
  <c r="I76" i="5"/>
  <c r="M76" i="5" s="1"/>
  <c r="I75" i="5"/>
  <c r="M75" i="5" s="1"/>
  <c r="I74" i="5"/>
  <c r="M74" i="5" s="1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7" i="5"/>
  <c r="M67" i="5" s="1"/>
  <c r="I66" i="5"/>
  <c r="M66" i="5" s="1"/>
  <c r="I65" i="5"/>
  <c r="M65" i="5" s="1"/>
  <c r="I64" i="5"/>
  <c r="M64" i="5" s="1"/>
  <c r="I63" i="5"/>
  <c r="M63" i="5" s="1"/>
  <c r="I62" i="5"/>
  <c r="M62" i="5" s="1"/>
  <c r="I61" i="5"/>
  <c r="M61" i="5" s="1"/>
  <c r="I60" i="5"/>
  <c r="M60" i="5" s="1"/>
  <c r="I59" i="5"/>
  <c r="M59" i="5" s="1"/>
  <c r="I58" i="5"/>
  <c r="M58" i="5" s="1"/>
  <c r="I57" i="5"/>
  <c r="M57" i="5" s="1"/>
  <c r="I56" i="5"/>
  <c r="M56" i="5" s="1"/>
  <c r="I55" i="5"/>
  <c r="M55" i="5" s="1"/>
  <c r="I54" i="5"/>
  <c r="M54" i="5" s="1"/>
  <c r="I53" i="5"/>
  <c r="M53" i="5" s="1"/>
  <c r="I52" i="5"/>
  <c r="M52" i="5" s="1"/>
  <c r="I51" i="5"/>
  <c r="M51" i="5" s="1"/>
  <c r="I50" i="5"/>
  <c r="M50" i="5" s="1"/>
  <c r="I49" i="5"/>
  <c r="M49" i="5" s="1"/>
  <c r="I48" i="5"/>
  <c r="M48" i="5" s="1"/>
  <c r="I47" i="5"/>
  <c r="M47" i="5" s="1"/>
  <c r="I46" i="5"/>
  <c r="M46" i="5" s="1"/>
  <c r="I45" i="5"/>
  <c r="M45" i="5" s="1"/>
  <c r="I44" i="5"/>
  <c r="M44" i="5" s="1"/>
  <c r="I43" i="5"/>
  <c r="M43" i="5" s="1"/>
  <c r="I42" i="5"/>
  <c r="M42" i="5" s="1"/>
  <c r="I41" i="5"/>
  <c r="M41" i="5" s="1"/>
  <c r="I40" i="5"/>
  <c r="M40" i="5" s="1"/>
  <c r="I39" i="5"/>
  <c r="M39" i="5" s="1"/>
  <c r="I38" i="5"/>
  <c r="M38" i="5" s="1"/>
  <c r="I37" i="5"/>
  <c r="M37" i="5" s="1"/>
  <c r="I36" i="5"/>
  <c r="M36" i="5" s="1"/>
  <c r="I35" i="5"/>
  <c r="M35" i="5" s="1"/>
  <c r="I34" i="5"/>
  <c r="M34" i="5" s="1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M27" i="5" s="1"/>
  <c r="I26" i="5"/>
  <c r="M26" i="5" s="1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19" i="5"/>
  <c r="M19" i="5" s="1"/>
  <c r="I18" i="5"/>
  <c r="M18" i="5" s="1"/>
  <c r="I17" i="5"/>
  <c r="M17" i="5" s="1"/>
  <c r="I16" i="5"/>
  <c r="M16" i="5" s="1"/>
  <c r="I15" i="5"/>
  <c r="M15" i="5" s="1"/>
  <c r="I14" i="5"/>
  <c r="M14" i="5" s="1"/>
  <c r="I13" i="5"/>
  <c r="M13" i="5" s="1"/>
  <c r="I12" i="5"/>
  <c r="M12" i="5" s="1"/>
  <c r="I11" i="5"/>
  <c r="M11" i="5" s="1"/>
  <c r="I10" i="5"/>
  <c r="M10" i="5" s="1"/>
  <c r="I9" i="5"/>
  <c r="M9" i="5" s="1"/>
  <c r="I8" i="5"/>
  <c r="M8" i="5" s="1"/>
  <c r="I6" i="5"/>
  <c r="M6" i="5" s="1"/>
  <c r="I5" i="5"/>
  <c r="M5" i="5" s="1"/>
  <c r="I4" i="5"/>
  <c r="M4" i="5" s="1"/>
  <c r="I3" i="5"/>
  <c r="M3" i="5" s="1"/>
  <c r="H257" i="5"/>
  <c r="H254" i="5"/>
  <c r="H250" i="5"/>
  <c r="H246" i="5"/>
  <c r="H223" i="5"/>
  <c r="H212" i="5"/>
  <c r="H188" i="5"/>
  <c r="H173" i="5"/>
  <c r="H151" i="5"/>
  <c r="H143" i="5"/>
  <c r="H126" i="5"/>
  <c r="H105" i="5"/>
  <c r="G163" i="5"/>
  <c r="M212" i="5" l="1"/>
  <c r="M188" i="5"/>
  <c r="M173" i="5"/>
  <c r="M143" i="5"/>
  <c r="M126" i="5"/>
  <c r="I173" i="5"/>
  <c r="I212" i="5"/>
  <c r="I188" i="5"/>
  <c r="I126" i="5"/>
  <c r="I254" i="5"/>
  <c r="I246" i="5"/>
  <c r="I143" i="5"/>
  <c r="I151" i="5"/>
  <c r="I223" i="5"/>
  <c r="I257" i="5"/>
  <c r="K163" i="5"/>
  <c r="C258" i="5"/>
  <c r="F257" i="5" l="1"/>
  <c r="G256" i="5"/>
  <c r="K256" i="5" s="1"/>
  <c r="F254" i="5"/>
  <c r="G253" i="5"/>
  <c r="K253" i="5" s="1"/>
  <c r="G252" i="5"/>
  <c r="K252" i="5" s="1"/>
  <c r="F250" i="5"/>
  <c r="G249" i="5"/>
  <c r="K249" i="5" s="1"/>
  <c r="G248" i="5"/>
  <c r="K248" i="5" s="1"/>
  <c r="F246" i="5"/>
  <c r="G245" i="5"/>
  <c r="K245" i="5" s="1"/>
  <c r="G244" i="5"/>
  <c r="K244" i="5" s="1"/>
  <c r="G243" i="5"/>
  <c r="K243" i="5" s="1"/>
  <c r="G242" i="5"/>
  <c r="K242" i="5" s="1"/>
  <c r="G241" i="5"/>
  <c r="K241" i="5" s="1"/>
  <c r="G240" i="5"/>
  <c r="K240" i="5" s="1"/>
  <c r="G239" i="5"/>
  <c r="K239" i="5" s="1"/>
  <c r="G238" i="5"/>
  <c r="K238" i="5" s="1"/>
  <c r="G237" i="5"/>
  <c r="K237" i="5" s="1"/>
  <c r="G236" i="5"/>
  <c r="K236" i="5" s="1"/>
  <c r="G235" i="5"/>
  <c r="K235" i="5" s="1"/>
  <c r="G234" i="5"/>
  <c r="K234" i="5" s="1"/>
  <c r="G233" i="5"/>
  <c r="K233" i="5" s="1"/>
  <c r="G232" i="5"/>
  <c r="K232" i="5" s="1"/>
  <c r="G231" i="5"/>
  <c r="K231" i="5" s="1"/>
  <c r="G230" i="5"/>
  <c r="K230" i="5" s="1"/>
  <c r="G229" i="5"/>
  <c r="K229" i="5" s="1"/>
  <c r="G228" i="5"/>
  <c r="K228" i="5" s="1"/>
  <c r="G227" i="5"/>
  <c r="K227" i="5" s="1"/>
  <c r="G226" i="5"/>
  <c r="K226" i="5" s="1"/>
  <c r="G225" i="5"/>
  <c r="K225" i="5" s="1"/>
  <c r="F223" i="5"/>
  <c r="G222" i="5"/>
  <c r="K222" i="5" s="1"/>
  <c r="G221" i="5"/>
  <c r="K221" i="5" s="1"/>
  <c r="G220" i="5"/>
  <c r="K220" i="5" s="1"/>
  <c r="G219" i="5"/>
  <c r="K219" i="5" s="1"/>
  <c r="G218" i="5"/>
  <c r="K218" i="5" s="1"/>
  <c r="G217" i="5"/>
  <c r="K217" i="5" s="1"/>
  <c r="G216" i="5"/>
  <c r="K216" i="5" s="1"/>
  <c r="G215" i="5"/>
  <c r="K215" i="5" s="1"/>
  <c r="G214" i="5"/>
  <c r="K214" i="5" s="1"/>
  <c r="F212" i="5"/>
  <c r="G211" i="5"/>
  <c r="K211" i="5" s="1"/>
  <c r="G210" i="5"/>
  <c r="K210" i="5" s="1"/>
  <c r="G209" i="5"/>
  <c r="K209" i="5" s="1"/>
  <c r="G208" i="5"/>
  <c r="K208" i="5" s="1"/>
  <c r="G207" i="5"/>
  <c r="K207" i="5" s="1"/>
  <c r="G206" i="5"/>
  <c r="K206" i="5" s="1"/>
  <c r="G205" i="5"/>
  <c r="K205" i="5" s="1"/>
  <c r="G204" i="5"/>
  <c r="K204" i="5" s="1"/>
  <c r="G203" i="5"/>
  <c r="K203" i="5" s="1"/>
  <c r="G202" i="5"/>
  <c r="K202" i="5" s="1"/>
  <c r="G201" i="5"/>
  <c r="K201" i="5" s="1"/>
  <c r="G200" i="5"/>
  <c r="K200" i="5" s="1"/>
  <c r="G199" i="5"/>
  <c r="K199" i="5" s="1"/>
  <c r="G198" i="5"/>
  <c r="K198" i="5" s="1"/>
  <c r="G197" i="5"/>
  <c r="K197" i="5" s="1"/>
  <c r="G196" i="5"/>
  <c r="K196" i="5" s="1"/>
  <c r="G195" i="5"/>
  <c r="K195" i="5" s="1"/>
  <c r="G194" i="5"/>
  <c r="K194" i="5" s="1"/>
  <c r="G193" i="5"/>
  <c r="K193" i="5" s="1"/>
  <c r="G192" i="5"/>
  <c r="K192" i="5" s="1"/>
  <c r="G191" i="5"/>
  <c r="K191" i="5" s="1"/>
  <c r="G190" i="5"/>
  <c r="K190" i="5" s="1"/>
  <c r="F188" i="5"/>
  <c r="G187" i="5"/>
  <c r="K187" i="5" s="1"/>
  <c r="G186" i="5"/>
  <c r="K186" i="5" s="1"/>
  <c r="G185" i="5"/>
  <c r="K185" i="5" s="1"/>
  <c r="G184" i="5"/>
  <c r="K184" i="5" s="1"/>
  <c r="G183" i="5"/>
  <c r="K183" i="5" s="1"/>
  <c r="G182" i="5"/>
  <c r="K182" i="5" s="1"/>
  <c r="G181" i="5"/>
  <c r="K181" i="5" s="1"/>
  <c r="G180" i="5"/>
  <c r="K180" i="5" s="1"/>
  <c r="G179" i="5"/>
  <c r="K179" i="5" s="1"/>
  <c r="G178" i="5"/>
  <c r="K178" i="5" s="1"/>
  <c r="G177" i="5"/>
  <c r="K177" i="5" s="1"/>
  <c r="G176" i="5"/>
  <c r="K176" i="5" s="1"/>
  <c r="G175" i="5"/>
  <c r="K175" i="5" s="1"/>
  <c r="F173" i="5"/>
  <c r="G172" i="5"/>
  <c r="K172" i="5" s="1"/>
  <c r="G171" i="5"/>
  <c r="K171" i="5" s="1"/>
  <c r="G170" i="5"/>
  <c r="K170" i="5" s="1"/>
  <c r="G169" i="5"/>
  <c r="K169" i="5" s="1"/>
  <c r="G168" i="5"/>
  <c r="K168" i="5" s="1"/>
  <c r="G167" i="5"/>
  <c r="K167" i="5" s="1"/>
  <c r="G166" i="5"/>
  <c r="K166" i="5" s="1"/>
  <c r="G165" i="5"/>
  <c r="K165" i="5" s="1"/>
  <c r="G164" i="5"/>
  <c r="K164" i="5" s="1"/>
  <c r="G162" i="5"/>
  <c r="K162" i="5" s="1"/>
  <c r="G161" i="5"/>
  <c r="K161" i="5" s="1"/>
  <c r="G160" i="5"/>
  <c r="K160" i="5" s="1"/>
  <c r="G159" i="5"/>
  <c r="K159" i="5" s="1"/>
  <c r="G158" i="5"/>
  <c r="K158" i="5" s="1"/>
  <c r="G157" i="5"/>
  <c r="K157" i="5" s="1"/>
  <c r="G156" i="5"/>
  <c r="K156" i="5" s="1"/>
  <c r="G155" i="5"/>
  <c r="K155" i="5" s="1"/>
  <c r="G154" i="5"/>
  <c r="K154" i="5" s="1"/>
  <c r="G153" i="5"/>
  <c r="K153" i="5" s="1"/>
  <c r="F151" i="5"/>
  <c r="G150" i="5"/>
  <c r="K150" i="5" s="1"/>
  <c r="G149" i="5"/>
  <c r="K149" i="5" s="1"/>
  <c r="G148" i="5"/>
  <c r="K148" i="5" s="1"/>
  <c r="G147" i="5"/>
  <c r="K147" i="5" s="1"/>
  <c r="G146" i="5"/>
  <c r="K146" i="5" s="1"/>
  <c r="G145" i="5"/>
  <c r="K145" i="5" s="1"/>
  <c r="F143" i="5"/>
  <c r="G142" i="5"/>
  <c r="K142" i="5" s="1"/>
  <c r="G141" i="5"/>
  <c r="K141" i="5" s="1"/>
  <c r="G140" i="5"/>
  <c r="K140" i="5" s="1"/>
  <c r="G139" i="5"/>
  <c r="K139" i="5" s="1"/>
  <c r="G138" i="5"/>
  <c r="K138" i="5" s="1"/>
  <c r="G137" i="5"/>
  <c r="K137" i="5" s="1"/>
  <c r="G136" i="5"/>
  <c r="K136" i="5" s="1"/>
  <c r="G135" i="5"/>
  <c r="K135" i="5" s="1"/>
  <c r="G134" i="5"/>
  <c r="K134" i="5" s="1"/>
  <c r="G133" i="5"/>
  <c r="K133" i="5" s="1"/>
  <c r="G132" i="5"/>
  <c r="K132" i="5" s="1"/>
  <c r="G131" i="5"/>
  <c r="K131" i="5" s="1"/>
  <c r="G130" i="5"/>
  <c r="K130" i="5" s="1"/>
  <c r="G129" i="5"/>
  <c r="K129" i="5" s="1"/>
  <c r="G128" i="5"/>
  <c r="K128" i="5" s="1"/>
  <c r="F126" i="5"/>
  <c r="G125" i="5"/>
  <c r="K125" i="5" s="1"/>
  <c r="G124" i="5"/>
  <c r="K124" i="5" s="1"/>
  <c r="G123" i="5"/>
  <c r="K123" i="5" s="1"/>
  <c r="G122" i="5"/>
  <c r="K122" i="5" s="1"/>
  <c r="G121" i="5"/>
  <c r="K121" i="5" s="1"/>
  <c r="G120" i="5"/>
  <c r="K120" i="5" s="1"/>
  <c r="G119" i="5"/>
  <c r="K119" i="5" s="1"/>
  <c r="G118" i="5"/>
  <c r="K118" i="5" s="1"/>
  <c r="G117" i="5"/>
  <c r="K117" i="5" s="1"/>
  <c r="G116" i="5"/>
  <c r="K116" i="5" s="1"/>
  <c r="G115" i="5"/>
  <c r="K115" i="5" s="1"/>
  <c r="G114" i="5"/>
  <c r="K114" i="5" s="1"/>
  <c r="G113" i="5"/>
  <c r="K113" i="5" s="1"/>
  <c r="G112" i="5"/>
  <c r="K112" i="5" s="1"/>
  <c r="G111" i="5"/>
  <c r="K111" i="5" s="1"/>
  <c r="G110" i="5"/>
  <c r="K110" i="5" s="1"/>
  <c r="G109" i="5"/>
  <c r="K109" i="5" s="1"/>
  <c r="G108" i="5"/>
  <c r="K108" i="5" s="1"/>
  <c r="G107" i="5"/>
  <c r="K107" i="5" s="1"/>
  <c r="F105" i="5"/>
  <c r="G104" i="5"/>
  <c r="K104" i="5" s="1"/>
  <c r="G103" i="5"/>
  <c r="K103" i="5" s="1"/>
  <c r="I102" i="5"/>
  <c r="M102" i="5" s="1"/>
  <c r="I101" i="5"/>
  <c r="M101" i="5" s="1"/>
  <c r="I100" i="5"/>
  <c r="M100" i="5" s="1"/>
  <c r="I99" i="5"/>
  <c r="M99" i="5" s="1"/>
  <c r="I98" i="5"/>
  <c r="M98" i="5" s="1"/>
  <c r="I97" i="5"/>
  <c r="M97" i="5" s="1"/>
  <c r="I96" i="5"/>
  <c r="M96" i="5" s="1"/>
  <c r="I95" i="5"/>
  <c r="M95" i="5" s="1"/>
  <c r="I94" i="5"/>
  <c r="M94" i="5" s="1"/>
  <c r="I93" i="5"/>
  <c r="M93" i="5" s="1"/>
  <c r="G92" i="5"/>
  <c r="K92" i="5" s="1"/>
  <c r="G91" i="5"/>
  <c r="K91" i="5" s="1"/>
  <c r="G90" i="5"/>
  <c r="K90" i="5" s="1"/>
  <c r="G89" i="5"/>
  <c r="K89" i="5" s="1"/>
  <c r="G88" i="5"/>
  <c r="K88" i="5" s="1"/>
  <c r="G87" i="5"/>
  <c r="K87" i="5" s="1"/>
  <c r="G86" i="5"/>
  <c r="K86" i="5" s="1"/>
  <c r="G85" i="5"/>
  <c r="K85" i="5" s="1"/>
  <c r="G84" i="5"/>
  <c r="K84" i="5" s="1"/>
  <c r="G83" i="5"/>
  <c r="K83" i="5" s="1"/>
  <c r="G82" i="5"/>
  <c r="K82" i="5" s="1"/>
  <c r="G81" i="5"/>
  <c r="K81" i="5" s="1"/>
  <c r="G80" i="5"/>
  <c r="K80" i="5" s="1"/>
  <c r="G79" i="5"/>
  <c r="K79" i="5" s="1"/>
  <c r="G78" i="5"/>
  <c r="K78" i="5" s="1"/>
  <c r="G77" i="5"/>
  <c r="K77" i="5" s="1"/>
  <c r="G76" i="5"/>
  <c r="K76" i="5" s="1"/>
  <c r="G75" i="5"/>
  <c r="K75" i="5" s="1"/>
  <c r="G74" i="5"/>
  <c r="K74" i="5" s="1"/>
  <c r="G73" i="5"/>
  <c r="K73" i="5" s="1"/>
  <c r="G72" i="5"/>
  <c r="K72" i="5" s="1"/>
  <c r="G71" i="5"/>
  <c r="K71" i="5" s="1"/>
  <c r="G70" i="5"/>
  <c r="K70" i="5" s="1"/>
  <c r="G69" i="5"/>
  <c r="K69" i="5" s="1"/>
  <c r="G68" i="5"/>
  <c r="K68" i="5" s="1"/>
  <c r="G67" i="5"/>
  <c r="K67" i="5" s="1"/>
  <c r="G66" i="5"/>
  <c r="K66" i="5" s="1"/>
  <c r="G65" i="5"/>
  <c r="K65" i="5" s="1"/>
  <c r="G64" i="5"/>
  <c r="K64" i="5" s="1"/>
  <c r="G63" i="5"/>
  <c r="K63" i="5" s="1"/>
  <c r="G62" i="5"/>
  <c r="K62" i="5" s="1"/>
  <c r="G61" i="5"/>
  <c r="K61" i="5" s="1"/>
  <c r="G60" i="5"/>
  <c r="K60" i="5" s="1"/>
  <c r="G59" i="5"/>
  <c r="K59" i="5" s="1"/>
  <c r="G58" i="5"/>
  <c r="K58" i="5" s="1"/>
  <c r="G57" i="5"/>
  <c r="K57" i="5" s="1"/>
  <c r="G56" i="5"/>
  <c r="K56" i="5" s="1"/>
  <c r="G55" i="5"/>
  <c r="K55" i="5" s="1"/>
  <c r="G54" i="5"/>
  <c r="K54" i="5" s="1"/>
  <c r="G53" i="5"/>
  <c r="K53" i="5" s="1"/>
  <c r="G52" i="5"/>
  <c r="K52" i="5" s="1"/>
  <c r="G51" i="5"/>
  <c r="K51" i="5" s="1"/>
  <c r="G50" i="5"/>
  <c r="K50" i="5" s="1"/>
  <c r="G49" i="5"/>
  <c r="K49" i="5" s="1"/>
  <c r="G48" i="5"/>
  <c r="K48" i="5" s="1"/>
  <c r="G47" i="5"/>
  <c r="K47" i="5" s="1"/>
  <c r="G46" i="5"/>
  <c r="K46" i="5" s="1"/>
  <c r="G45" i="5"/>
  <c r="K45" i="5" s="1"/>
  <c r="G44" i="5"/>
  <c r="K44" i="5" s="1"/>
  <c r="G43" i="5"/>
  <c r="K43" i="5" s="1"/>
  <c r="G42" i="5"/>
  <c r="K42" i="5" s="1"/>
  <c r="G41" i="5"/>
  <c r="K41" i="5" s="1"/>
  <c r="G40" i="5"/>
  <c r="K40" i="5" s="1"/>
  <c r="G39" i="5"/>
  <c r="K39" i="5" s="1"/>
  <c r="G38" i="5"/>
  <c r="K38" i="5" s="1"/>
  <c r="G37" i="5"/>
  <c r="K37" i="5" s="1"/>
  <c r="G36" i="5"/>
  <c r="K36" i="5" s="1"/>
  <c r="G35" i="5"/>
  <c r="K35" i="5" s="1"/>
  <c r="G34" i="5"/>
  <c r="K34" i="5" s="1"/>
  <c r="G33" i="5"/>
  <c r="K33" i="5" s="1"/>
  <c r="G32" i="5"/>
  <c r="K32" i="5" s="1"/>
  <c r="G31" i="5"/>
  <c r="K31" i="5" s="1"/>
  <c r="G30" i="5"/>
  <c r="K30" i="5" s="1"/>
  <c r="G29" i="5"/>
  <c r="K29" i="5" s="1"/>
  <c r="G28" i="5"/>
  <c r="K28" i="5" s="1"/>
  <c r="G27" i="5"/>
  <c r="K27" i="5" s="1"/>
  <c r="G26" i="5"/>
  <c r="K26" i="5" s="1"/>
  <c r="G25" i="5"/>
  <c r="K25" i="5" s="1"/>
  <c r="G24" i="5"/>
  <c r="K24" i="5" s="1"/>
  <c r="G23" i="5"/>
  <c r="K23" i="5" s="1"/>
  <c r="G22" i="5"/>
  <c r="K22" i="5" s="1"/>
  <c r="G21" i="5"/>
  <c r="K21" i="5" s="1"/>
  <c r="G20" i="5"/>
  <c r="K20" i="5" s="1"/>
  <c r="G19" i="5"/>
  <c r="K19" i="5" s="1"/>
  <c r="G18" i="5"/>
  <c r="K18" i="5" s="1"/>
  <c r="G17" i="5"/>
  <c r="K17" i="5" s="1"/>
  <c r="G16" i="5"/>
  <c r="K16" i="5" s="1"/>
  <c r="G15" i="5"/>
  <c r="K15" i="5" s="1"/>
  <c r="G14" i="5"/>
  <c r="K14" i="5" s="1"/>
  <c r="G13" i="5"/>
  <c r="K13" i="5" s="1"/>
  <c r="G12" i="5"/>
  <c r="K12" i="5" s="1"/>
  <c r="G11" i="5"/>
  <c r="K11" i="5" s="1"/>
  <c r="G10" i="5"/>
  <c r="K10" i="5" s="1"/>
  <c r="G9" i="5"/>
  <c r="K9" i="5" s="1"/>
  <c r="G8" i="5"/>
  <c r="K8" i="5" s="1"/>
  <c r="G7" i="5"/>
  <c r="K7" i="5" s="1"/>
  <c r="G6" i="5"/>
  <c r="K6" i="5" s="1"/>
  <c r="G5" i="5"/>
  <c r="K5" i="5" s="1"/>
  <c r="G4" i="5"/>
  <c r="K4" i="5" s="1"/>
  <c r="G3" i="5"/>
  <c r="K3" i="5" s="1"/>
  <c r="M105" i="5" l="1"/>
  <c r="I105" i="5"/>
  <c r="H262" i="5"/>
  <c r="H261" i="5"/>
  <c r="H260" i="5"/>
  <c r="H263" i="5"/>
  <c r="H264" i="5"/>
  <c r="F264" i="5"/>
  <c r="G94" i="5"/>
  <c r="K94" i="5" s="1"/>
  <c r="G95" i="5"/>
  <c r="K95" i="5" s="1"/>
  <c r="G100" i="5"/>
  <c r="K100" i="5" s="1"/>
  <c r="G93" i="5"/>
  <c r="K93" i="5" s="1"/>
  <c r="G96" i="5"/>
  <c r="K96" i="5" s="1"/>
  <c r="G101" i="5"/>
  <c r="K101" i="5" s="1"/>
  <c r="G98" i="5"/>
  <c r="K98" i="5" s="1"/>
  <c r="G99" i="5"/>
  <c r="K99" i="5" s="1"/>
  <c r="G97" i="5"/>
  <c r="K97" i="5" s="1"/>
  <c r="G102" i="5"/>
  <c r="K102" i="5" s="1"/>
  <c r="F262" i="5"/>
  <c r="G257" i="5"/>
  <c r="G246" i="5"/>
  <c r="G212" i="5"/>
  <c r="G223" i="5"/>
  <c r="F263" i="5"/>
  <c r="G173" i="5"/>
  <c r="G151" i="5"/>
  <c r="F261" i="5"/>
  <c r="G126" i="5"/>
  <c r="G143" i="5"/>
  <c r="G188" i="5"/>
  <c r="G250" i="5"/>
  <c r="G254" i="5"/>
  <c r="F260" i="5"/>
  <c r="H259" i="5" l="1"/>
  <c r="F259" i="5"/>
  <c r="G105" i="5"/>
  <c r="G258" i="5" s="1"/>
</calcChain>
</file>

<file path=xl/sharedStrings.xml><?xml version="1.0" encoding="utf-8"?>
<sst xmlns="http://schemas.openxmlformats.org/spreadsheetml/2006/main" count="497" uniqueCount="213">
  <si>
    <t>SUPPLIER</t>
  </si>
  <si>
    <t>FLOWER TYPE</t>
  </si>
  <si>
    <t>Elite</t>
  </si>
  <si>
    <t>Total Elite</t>
  </si>
  <si>
    <t>Alstro White 400 stems</t>
  </si>
  <si>
    <t>Total Circasia</t>
  </si>
  <si>
    <t>Total Montanel</t>
  </si>
  <si>
    <t>Total Allium</t>
  </si>
  <si>
    <t>Alstro Pink 400 stems</t>
  </si>
  <si>
    <t>Alstro Red 400 stems</t>
  </si>
  <si>
    <t>Carnations  White 500 stems</t>
  </si>
  <si>
    <t>Carnations Pink 500 stems</t>
  </si>
  <si>
    <t>Carnations  Red 500 stems</t>
  </si>
  <si>
    <t>CDN Assorted 150 stems</t>
  </si>
  <si>
    <t>Daisy Tinted Red 150 stems</t>
  </si>
  <si>
    <t>Daisy Pink 150 stems</t>
  </si>
  <si>
    <t>Cremones White, 100 stems/box</t>
  </si>
  <si>
    <t>Button Mums Yellow 70, Green 80 stems</t>
  </si>
  <si>
    <t xml:space="preserve">Button Mums Green 150 stems </t>
  </si>
  <si>
    <t>Magnum Mums White 50/box</t>
  </si>
  <si>
    <t>Double Stock Purple, 30 stems</t>
  </si>
  <si>
    <t>Double Stock Purple, Pink, White = 30 stems/box</t>
  </si>
  <si>
    <t>Double Stock White 30 stems</t>
  </si>
  <si>
    <t>Hydrangea Blue, 40 stems/box</t>
  </si>
  <si>
    <t>Hydrangea White, 40 stems/box</t>
  </si>
  <si>
    <t>Calla Mini White 200 stems</t>
  </si>
  <si>
    <t>Sunflowers, 100 stems/box</t>
  </si>
  <si>
    <t>ENCHANTED COTTAGE Bouquets.  20 bunches/box</t>
  </si>
  <si>
    <t>Mix for Rustic Bouquet/20 bunches/box</t>
  </si>
  <si>
    <t>Colorful Premade Bouquets,20/box</t>
  </si>
  <si>
    <t>SHADES OF SPRING Bouquets, 20 bunches/box</t>
  </si>
  <si>
    <t>LOVE &amp; LAUGHTER Bouquets, 20 bunches/box</t>
  </si>
  <si>
    <t>SPLENDID SPRING Bouquets, 20 bunches/box</t>
  </si>
  <si>
    <t>BLOOMS OF LOVE Bouquets, 20 bunches /box</t>
  </si>
  <si>
    <t>Gyp Million Star 200 stems</t>
  </si>
  <si>
    <t>Gyp Million Star 100 stems</t>
  </si>
  <si>
    <t>Solidago Natural yellow 100 stems</t>
  </si>
  <si>
    <t>Matsumoto 30 Pink, 30 Purple, 40 Red = 100 stems/box</t>
  </si>
  <si>
    <t>Delphinium Blue, 100 stems/box</t>
  </si>
  <si>
    <t>Delphinium Blue 50 stems</t>
  </si>
  <si>
    <t>Leather Leaf 400 stems/box</t>
  </si>
  <si>
    <t>Eclipse/Ayura</t>
  </si>
  <si>
    <t>Rose Red Freedom 60 cm, 100 stems/box</t>
  </si>
  <si>
    <t>Roses Freedom 40 cm, 300 stems/box</t>
  </si>
  <si>
    <t>Rose Assorted 40 cm, 300 stems/box</t>
  </si>
  <si>
    <t>Blue Carnations, 100 stems/box</t>
  </si>
  <si>
    <t>Blue Carnations 200 stems</t>
  </si>
  <si>
    <t>National Roses Red, 300 stems/box</t>
  </si>
  <si>
    <t xml:space="preserve">National Roses Assorted 300 stems </t>
  </si>
  <si>
    <t>Total Ayura</t>
  </si>
  <si>
    <t>Circasia</t>
  </si>
  <si>
    <t>Montanel</t>
  </si>
  <si>
    <t xml:space="preserve">Lily Asiatic Pink 50 stems </t>
  </si>
  <si>
    <t>Lily Oriental White 60 stems</t>
  </si>
  <si>
    <t>Lily Asiatic White, 50 stems/box</t>
  </si>
  <si>
    <t>Allium Flowers</t>
  </si>
  <si>
    <t>Snapdragon Assorted 180 stems</t>
  </si>
  <si>
    <t>Agroindustria</t>
  </si>
  <si>
    <t>Leather Leafs, 500 stems/box</t>
  </si>
  <si>
    <t>Bloomex Mix Greens - Ruscus 100, Baby Blue 40, Palma 30, Coculos 30 = 200 stems/box</t>
  </si>
  <si>
    <t>Mix Rustic - 40 Coculos, 30 Cordeline, 50 Lilly Grass, 60 Euc BabyBlue, 20 Palma = 200 stems/box</t>
  </si>
  <si>
    <t>Hyperricum Red, 100 stems/box</t>
  </si>
  <si>
    <t>Hyperricum Red  250 stems/box</t>
  </si>
  <si>
    <t>Palma Roveline, 300 stems/box</t>
  </si>
  <si>
    <t>Palma Roveline, 150 stems/box</t>
  </si>
  <si>
    <t>Israeli Ruscus, 400 stems/box</t>
  </si>
  <si>
    <t>Israeli Ruscus, 200 stems/box</t>
  </si>
  <si>
    <t>Tree Fern, 250 stems/box</t>
  </si>
  <si>
    <t>Eucaliptus Baby Blue 250 stems</t>
  </si>
  <si>
    <t xml:space="preserve">Pine Cypress,200 stems </t>
  </si>
  <si>
    <t>Blue Pine , 200 stems</t>
  </si>
  <si>
    <t>Total Napi</t>
  </si>
  <si>
    <t>Pioneer Farms</t>
  </si>
  <si>
    <t>Total Pioneer</t>
  </si>
  <si>
    <t>Thailand</t>
  </si>
  <si>
    <t>Total Thailand</t>
  </si>
  <si>
    <t>Daisy White Atlantis ONLY  150 stems</t>
  </si>
  <si>
    <t>Daisy Yellow 150 stems</t>
  </si>
  <si>
    <t>Fuji/Spider White 100 stems/box</t>
  </si>
  <si>
    <t>Hydrangea Mini Green  40 stems/box</t>
  </si>
  <si>
    <t>Solidago Natural yellow 200 stems</t>
  </si>
  <si>
    <t>Cremons Yellow 100 stems</t>
  </si>
  <si>
    <t>Craspedia Yellow, 50 stems, Carthamus Orange, 50 stems,Eryngium 50 stems</t>
  </si>
  <si>
    <t>Solidago Assorted 100 stems/box</t>
  </si>
  <si>
    <t>Solidago Assorted 200 stems/box</t>
  </si>
  <si>
    <t>Sweet Will. Assort 50 stems,Veronica Assort 50 stems, Queen Anne's 50 stems</t>
  </si>
  <si>
    <t>Statice Blue/Purple 200 stems/box</t>
  </si>
  <si>
    <t>Statice Blue/Purple 120 stems/box</t>
  </si>
  <si>
    <t>Statice Fancy Mix Pink,White,Purple,Lavander 200 stems/box</t>
  </si>
  <si>
    <t>Statice Fancy  Mix Pink,White,Purple,Lavander 100 stems/box</t>
  </si>
  <si>
    <t>Limonium  Mix White Pink Lavander Yellow 400 stems/box</t>
  </si>
  <si>
    <t>Limonium  Mix White Pink Lavander Yellow 200 stems/box</t>
  </si>
  <si>
    <t>Snapdragon Select Assorted 160 stems/box</t>
  </si>
  <si>
    <t>Snapdragon Select Assorted 80 stems/box</t>
  </si>
  <si>
    <t>Solidago yellow 200 stems/box</t>
  </si>
  <si>
    <t>Solidago yellow 100 stems/box</t>
  </si>
  <si>
    <t>Leucadendron Green 160 stems/box</t>
  </si>
  <si>
    <t>Leucadendron Green 80 stems/box</t>
  </si>
  <si>
    <t>Sunflowers 100 stems/box</t>
  </si>
  <si>
    <t>Raffine Mix White,Pink,Purple,Yellow,Orange 100 stems/box</t>
  </si>
  <si>
    <t>Solomio Mix White,Pink,Purple,Yellow,Orange 100 stems/box</t>
  </si>
  <si>
    <t>Green ball Mix White,Pink,Purple,Yellow,Orange 100 stems/box</t>
  </si>
  <si>
    <t>Barbatus Mix White,Pink,Purple,Yellow,Orange 100 stems/box</t>
  </si>
  <si>
    <t>BUNCH FOLIAGE ASSORTED GREENS 60cm, 350 stems/box</t>
  </si>
  <si>
    <t>DRACENA ASSORTED 55cm, 400 stems/box</t>
  </si>
  <si>
    <t>GINGER MIX (Pink/White/Red) 80cm, 60 stems/box</t>
  </si>
  <si>
    <t>HELICONIA BIRD OF PARADISE 70cm, 80 stems/box</t>
  </si>
  <si>
    <t>LEAF PHILODENDRO GREEN 60cm, 200 stems/box</t>
  </si>
  <si>
    <t>MINI PINEAPPLE PINK 50cm, 100 stems/box</t>
  </si>
  <si>
    <t>Eucaliptus Silver Dollar, 55cm, 100 stems/box</t>
  </si>
  <si>
    <t>Alstro White 200 stems</t>
  </si>
  <si>
    <t>Alstro Pink 200 stems</t>
  </si>
  <si>
    <t>Alstro Red 200 stems</t>
  </si>
  <si>
    <t>Calla Mini White 100 stems</t>
  </si>
  <si>
    <t>Carnations Assorted 500 stems</t>
  </si>
  <si>
    <t>Carnations Assorted 250 stems</t>
  </si>
  <si>
    <t>Carnations  White 250 stems</t>
  </si>
  <si>
    <t>Carnations Pink 250 stems</t>
  </si>
  <si>
    <t>Carnations  Red 250 stems</t>
  </si>
  <si>
    <t>Cremons Tinted Red 100 stems</t>
  </si>
  <si>
    <t>Gerbera  White 150 stems</t>
  </si>
  <si>
    <t>Gerbera Pink 150 stems</t>
  </si>
  <si>
    <t>Gerbera  Red 150 stems</t>
  </si>
  <si>
    <t>Gerbera  Red 100 stems</t>
  </si>
  <si>
    <t>Gerbera  White 100 stems</t>
  </si>
  <si>
    <t>Gerbera Pink 100 stems</t>
  </si>
  <si>
    <t>Minicarnations  Assorted 450 stems</t>
  </si>
  <si>
    <t>Minicarnations  White 450 stems</t>
  </si>
  <si>
    <t>Minicarnations Pink 450 stems</t>
  </si>
  <si>
    <t>Minicarnations  Red 450 stems</t>
  </si>
  <si>
    <t>Minicarnations  Assorted 250 stems</t>
  </si>
  <si>
    <t>Minicarnations  White 250 stems</t>
  </si>
  <si>
    <t>Minicarnations Pink 250 stems</t>
  </si>
  <si>
    <t>Minicarnations  Red 250 stems</t>
  </si>
  <si>
    <t>Mother's Premade Bouquets, 20 bunches/box</t>
  </si>
  <si>
    <t>Valentine's Premade Bouquets, 20 bunches/box</t>
  </si>
  <si>
    <t>Christmas Premade Bouquets, 20 bunches/box</t>
  </si>
  <si>
    <t>Rose White Vendela 40 cm, 300 stems/box</t>
  </si>
  <si>
    <t>Total Agro.</t>
  </si>
  <si>
    <t>Napi</t>
  </si>
  <si>
    <t xml:space="preserve">Burnaby </t>
  </si>
  <si>
    <t>Total Burnaby</t>
  </si>
  <si>
    <t>Plazoletta</t>
  </si>
  <si>
    <t>Alstro Assorted 400 stems</t>
  </si>
  <si>
    <t>Total Plazoleta</t>
  </si>
  <si>
    <t xml:space="preserve">Orchids Purple 5stem BQT/ 12 per box ONLY FOR M'S DAY </t>
  </si>
  <si>
    <t>Total Gaitana</t>
  </si>
  <si>
    <t>ASPIDISTRA 55cm, 400 stems</t>
  </si>
  <si>
    <t>Cremones Assorted  100 stems/box</t>
  </si>
  <si>
    <t>Fuji/Spider Assorted 100 stems/box</t>
  </si>
  <si>
    <t xml:space="preserve">Button Mums Green 100 stems </t>
  </si>
  <si>
    <t>Button Mums Yellow 50, Green 50 stems</t>
  </si>
  <si>
    <t>Cremons Pink 100 stems</t>
  </si>
  <si>
    <t>Limonium White 50, Dianthus Green 50, Dianthus  Amazon Purple 50 stems</t>
  </si>
  <si>
    <t>Rose Red Freedom 50 cm, 275 stems/box</t>
  </si>
  <si>
    <t>Rose Assorted 50 cm, 275 stems/box</t>
  </si>
  <si>
    <t>Rose White Vendela 50 cm, 275 stems/box</t>
  </si>
  <si>
    <t>Rose Pink 40 cm, 300 stems</t>
  </si>
  <si>
    <t>Rose Purple 40 cm, 300 stems</t>
  </si>
  <si>
    <t>Rose Yellow 40 cm, 300 stems</t>
  </si>
  <si>
    <t>Rose Orange 40 cm, 300 stems</t>
  </si>
  <si>
    <t>Lily Asiatic Assorted - 30 Pink and 20 Orange = 50 stems/box</t>
  </si>
  <si>
    <t>Gaitana</t>
  </si>
  <si>
    <t xml:space="preserve"> Stems Ordered </t>
  </si>
  <si>
    <t>Snapdragon Purple 180 stems</t>
  </si>
  <si>
    <t>Stems in Bunch</t>
  </si>
  <si>
    <t xml:space="preserve"> Stems in Box </t>
  </si>
  <si>
    <t>Tulips Assort 250/box 0.54 cad</t>
  </si>
  <si>
    <t>Tulips RED , 250 /box 0.54 cad</t>
  </si>
  <si>
    <t>Tulips Assort 75/box 0.69 cad</t>
  </si>
  <si>
    <t>Tulips RED , 75 /box 0.69 cad</t>
  </si>
  <si>
    <t>Bunches in Box</t>
  </si>
  <si>
    <t>Roses Freedom 50 cm, 275/box/Special Buy</t>
  </si>
  <si>
    <t xml:space="preserve">Roses Assorted 50 cm, 275/box/Special Buy </t>
  </si>
  <si>
    <t>Roses Freedom 40 cm, 300/box/Special Buy</t>
  </si>
  <si>
    <t>Roses Assorted 40 cm, 300/box/Special Buy</t>
  </si>
  <si>
    <t>Floral Stems</t>
  </si>
  <si>
    <t>Fillers</t>
  </si>
  <si>
    <t>Greens</t>
  </si>
  <si>
    <t>Xmas Greens</t>
  </si>
  <si>
    <t>Ruscus. 400 stems/box</t>
  </si>
  <si>
    <t>Tropical Flowers</t>
  </si>
  <si>
    <t>Tropical Greens</t>
  </si>
  <si>
    <t>Alstro Assorted 200 stems</t>
  </si>
  <si>
    <t>Location:</t>
  </si>
  <si>
    <t>Date:</t>
  </si>
  <si>
    <t xml:space="preserve"> Bunches Received</t>
  </si>
  <si>
    <t xml:space="preserve"> Bunches Ordered </t>
  </si>
  <si>
    <t>Stems received</t>
  </si>
  <si>
    <t xml:space="preserve"> Bunches Received Difference</t>
  </si>
  <si>
    <t>Stems Received Difference</t>
  </si>
  <si>
    <t>Alstro Assorted</t>
  </si>
  <si>
    <t>Calla Mini Half White, Half Assorted  200 stems/box</t>
  </si>
  <si>
    <t>Calla Mini Half White, Half Assorted  100 stems/box</t>
  </si>
  <si>
    <t>Cremones Half White, Half Assorted  100 stems/box</t>
  </si>
  <si>
    <t>Gerbera Half Pink Half Assorted 150 stems</t>
  </si>
  <si>
    <t>Gerbera Half Pink Half Assorted 100 stems</t>
  </si>
  <si>
    <t>Hydrangea Blue 15 stems, White 20 stems, Green 5 stems</t>
  </si>
  <si>
    <t>Minicarnations Half White, Half Assorted, 450 stems/box</t>
  </si>
  <si>
    <t>Minicarnations  Half Wite, Half Assorted 250 stems</t>
  </si>
  <si>
    <t>Spray Roses Half White/ Half Assorted 250 stems</t>
  </si>
  <si>
    <t>Spray Roses Half White/ Half Assorted 130 stems</t>
  </si>
  <si>
    <t>Price / Stem</t>
  </si>
  <si>
    <t>Value</t>
  </si>
  <si>
    <t>Rose White Vendela 50 cm 100 stems, Assorted 50 cm 175 stems, 275 stems/box</t>
  </si>
  <si>
    <t>Rose Purple 40 cm - 25 stems, White Vendela 40 cm - 275 stems, 300 stems/box</t>
  </si>
  <si>
    <t>Lily Asiatic Half Pink / Half White 50 stems</t>
  </si>
  <si>
    <t>Lily Oriental White 30 stems, Pink 30 stems</t>
  </si>
  <si>
    <t>Snapdragon Half White / Half Assorted 180 stems</t>
  </si>
  <si>
    <t>Magnum Mums White 100/box</t>
  </si>
  <si>
    <t>Eucaliptus Baby Blue 60 stems, Tree Fern 40 stems, 100 stems/box</t>
  </si>
  <si>
    <r>
      <t xml:space="preserve">Snapdragon </t>
    </r>
    <r>
      <rPr>
        <sz val="12"/>
        <color rgb="FFFF0000"/>
        <rFont val="Calibri"/>
        <family val="2"/>
        <scheme val="minor"/>
      </rPr>
      <t>Perfection</t>
    </r>
    <r>
      <rPr>
        <sz val="12"/>
        <color rgb="FF000000"/>
        <rFont val="Calibri"/>
        <family val="2"/>
        <scheme val="minor"/>
      </rPr>
      <t xml:space="preserve"> White 140 stems/box</t>
    </r>
  </si>
  <si>
    <r>
      <t xml:space="preserve">Snapdragon </t>
    </r>
    <r>
      <rPr>
        <sz val="12"/>
        <color rgb="FFFF0000"/>
        <rFont val="Calibri"/>
        <family val="2"/>
        <scheme val="minor"/>
      </rPr>
      <t>Perfection</t>
    </r>
    <r>
      <rPr>
        <sz val="12"/>
        <color rgb="FF000000"/>
        <rFont val="Calibri"/>
        <family val="2"/>
        <scheme val="minor"/>
      </rPr>
      <t xml:space="preserve"> White 70 stems/box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</si>
</sst>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09]mmmm\ d\,\ yyyy;@"/>
    <numFmt numFmtId="167" formatCode="&quot;$&quot;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69FDEC"/>
        <bgColor rgb="FFA9D18E"/>
      </patternFill>
    </fill>
    <fill>
      <patternFill patternType="solid">
        <fgColor rgb="FF69FDEC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A9D18E"/>
      </patternFill>
    </fill>
    <fill>
      <patternFill patternType="solid">
        <fgColor rgb="FFE7E6E6"/>
        <bgColor rgb="FF000000"/>
      </patternFill>
    </fill>
    <fill>
      <patternFill patternType="solid">
        <fgColor rgb="FFE7E6E6"/>
        <bgColor indexed="64"/>
      </patternFill>
    </fill>
    <fill>
      <patternFill patternType="darkGrid">
        <fgColor rgb="FF000000"/>
      </patternFill>
    </fill>
    <fill>
      <patternFill patternType="darkGrid"/>
    </fill>
    <fill>
      <patternFill patternType="solid">
        <fgColor rgb="FFE7E6E6"/>
        <bgColor rgb="FFA9D18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3" fillId="5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0" fillId="0" borderId="0" xfId="1" applyNumberFormat="1" applyFont="1" applyProtection="1">
      <protection locked="0"/>
    </xf>
    <xf numFmtId="164" fontId="3" fillId="5" borderId="1" xfId="1" applyNumberFormat="1" applyFont="1" applyFill="1" applyBorder="1" applyAlignment="1" applyProtection="1">
      <alignment horizontal="center" vertical="center"/>
    </xf>
    <xf numFmtId="164" fontId="13" fillId="4" borderId="1" xfId="1" applyNumberFormat="1" applyFont="1" applyFill="1" applyBorder="1" applyAlignment="1" applyProtection="1">
      <alignment vertical="center"/>
    </xf>
    <xf numFmtId="164" fontId="4" fillId="0" borderId="1" xfId="1" applyNumberFormat="1" applyFont="1" applyBorder="1" applyAlignment="1" applyProtection="1">
      <alignment horizontal="right"/>
    </xf>
    <xf numFmtId="164" fontId="3" fillId="5" borderId="1" xfId="1" applyNumberFormat="1" applyFont="1" applyFill="1" applyBorder="1" applyAlignment="1" applyProtection="1">
      <alignment horizontal="right" vertical="center"/>
    </xf>
    <xf numFmtId="164" fontId="3" fillId="3" borderId="1" xfId="1" applyNumberFormat="1" applyFont="1" applyFill="1" applyBorder="1" applyAlignment="1" applyProtection="1">
      <alignment horizontal="right"/>
    </xf>
    <xf numFmtId="164" fontId="2" fillId="0" borderId="1" xfId="1" applyNumberFormat="1" applyFont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4" fillId="0" borderId="1" xfId="1" applyNumberFormat="1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7" fontId="3" fillId="5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2" fillId="12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/>
    </xf>
    <xf numFmtId="0" fontId="4" fillId="13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0" fillId="4" borderId="2" xfId="0" applyFont="1" applyFill="1" applyBorder="1" applyAlignment="1" applyProtection="1">
      <alignment horizontal="center" vertical="center"/>
    </xf>
    <xf numFmtId="164" fontId="10" fillId="4" borderId="2" xfId="0" applyNumberFormat="1" applyFont="1" applyFill="1" applyBorder="1" applyAlignment="1" applyProtection="1">
      <alignment vertical="center"/>
    </xf>
    <xf numFmtId="164" fontId="10" fillId="4" borderId="0" xfId="0" applyNumberFormat="1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4" borderId="1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164" fontId="0" fillId="0" borderId="0" xfId="1" applyNumberFormat="1" applyFont="1" applyProtection="1"/>
    <xf numFmtId="3" fontId="2" fillId="7" borderId="1" xfId="0" applyNumberFormat="1" applyFont="1" applyFill="1" applyBorder="1" applyProtection="1"/>
    <xf numFmtId="164" fontId="3" fillId="5" borderId="1" xfId="0" applyNumberFormat="1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right" vertical="center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/>
    <xf numFmtId="16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right"/>
    </xf>
    <xf numFmtId="0" fontId="2" fillId="9" borderId="1" xfId="0" applyFont="1" applyFill="1" applyBorder="1" applyProtection="1"/>
    <xf numFmtId="164" fontId="2" fillId="10" borderId="1" xfId="0" applyNumberFormat="1" applyFont="1" applyFill="1" applyBorder="1" applyAlignment="1" applyProtection="1">
      <alignment horizontal="left"/>
    </xf>
    <xf numFmtId="164" fontId="4" fillId="10" borderId="1" xfId="1" applyNumberFormat="1" applyFont="1" applyFill="1" applyBorder="1" applyAlignment="1" applyProtection="1">
      <alignment horizontal="right"/>
    </xf>
    <xf numFmtId="0" fontId="4" fillId="10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center"/>
    </xf>
    <xf numFmtId="0" fontId="4" fillId="11" borderId="1" xfId="0" applyFont="1" applyFill="1" applyBorder="1" applyProtection="1"/>
    <xf numFmtId="164" fontId="4" fillId="12" borderId="1" xfId="0" applyNumberFormat="1" applyFont="1" applyFill="1" applyBorder="1" applyAlignment="1" applyProtection="1">
      <alignment horizontal="left"/>
    </xf>
    <xf numFmtId="164" fontId="4" fillId="12" borderId="1" xfId="1" applyNumberFormat="1" applyFont="1" applyFill="1" applyBorder="1" applyAlignment="1" applyProtection="1">
      <alignment horizontal="right"/>
    </xf>
    <xf numFmtId="0" fontId="4" fillId="12" borderId="1" xfId="0" applyFont="1" applyFill="1" applyBorder="1" applyAlignment="1" applyProtection="1">
      <alignment horizontal="right"/>
    </xf>
    <xf numFmtId="164" fontId="2" fillId="12" borderId="1" xfId="0" applyNumberFormat="1" applyFont="1" applyFill="1" applyBorder="1" applyAlignment="1" applyProtection="1">
      <alignment horizontal="left"/>
    </xf>
    <xf numFmtId="0" fontId="2" fillId="11" borderId="1" xfId="0" applyFont="1" applyFill="1" applyBorder="1" applyProtection="1"/>
    <xf numFmtId="164" fontId="3" fillId="3" borderId="1" xfId="0" applyNumberFormat="1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right"/>
    </xf>
    <xf numFmtId="0" fontId="4" fillId="9" borderId="1" xfId="0" applyFont="1" applyFill="1" applyBorder="1" applyProtection="1"/>
    <xf numFmtId="164" fontId="4" fillId="10" borderId="1" xfId="0" applyNumberFormat="1" applyFont="1" applyFill="1" applyBorder="1" applyAlignment="1" applyProtection="1">
      <alignment horizontal="left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" xfId="0" applyFont="1" applyFill="1" applyBorder="1" applyAlignment="1" applyProtection="1">
      <alignment vertical="center"/>
    </xf>
    <xf numFmtId="0" fontId="2" fillId="10" borderId="1" xfId="0" applyFont="1" applyFill="1" applyBorder="1" applyAlignment="1" applyProtection="1">
      <alignment horizontal="right"/>
    </xf>
    <xf numFmtId="164" fontId="2" fillId="10" borderId="1" xfId="1" applyNumberFormat="1" applyFont="1" applyFill="1" applyBorder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right"/>
    </xf>
    <xf numFmtId="164" fontId="2" fillId="9" borderId="1" xfId="0" applyNumberFormat="1" applyFont="1" applyFill="1" applyBorder="1" applyAlignment="1" applyProtection="1">
      <alignment horizontal="left"/>
    </xf>
    <xf numFmtId="0" fontId="2" fillId="9" borderId="1" xfId="0" applyFont="1" applyFill="1" applyBorder="1" applyAlignment="1" applyProtection="1">
      <alignment horizontal="right"/>
    </xf>
    <xf numFmtId="164" fontId="2" fillId="9" borderId="1" xfId="0" applyNumberFormat="1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164" fontId="2" fillId="10" borderId="1" xfId="0" applyNumberFormat="1" applyFont="1" applyFill="1" applyBorder="1" applyAlignment="1" applyProtection="1">
      <alignment horizontal="center"/>
    </xf>
    <xf numFmtId="164" fontId="2" fillId="12" borderId="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3" fontId="2" fillId="0" borderId="1" xfId="0" applyNumberFormat="1" applyFont="1" applyBorder="1" applyProtection="1"/>
    <xf numFmtId="167" fontId="2" fillId="0" borderId="1" xfId="0" applyNumberFormat="1" applyFont="1" applyBorder="1" applyAlignment="1" applyProtection="1">
      <alignment horizontal="center"/>
    </xf>
    <xf numFmtId="167" fontId="2" fillId="0" borderId="1" xfId="0" applyNumberFormat="1" applyFont="1" applyBorder="1" applyAlignment="1" applyProtection="1">
      <alignment horizontal="right"/>
    </xf>
    <xf numFmtId="3" fontId="2" fillId="0" borderId="1" xfId="0" applyNumberFormat="1" applyFont="1" applyFill="1" applyBorder="1" applyProtection="1"/>
    <xf numFmtId="167" fontId="2" fillId="0" borderId="1" xfId="0" applyNumberFormat="1" applyFont="1" applyFill="1" applyBorder="1" applyAlignment="1" applyProtection="1">
      <alignment horizontal="center"/>
    </xf>
    <xf numFmtId="167" fontId="2" fillId="0" borderId="1" xfId="0" applyNumberFormat="1" applyFont="1" applyFill="1" applyBorder="1" applyAlignment="1" applyProtection="1">
      <alignment horizontal="right"/>
    </xf>
    <xf numFmtId="3" fontId="2" fillId="10" borderId="1" xfId="0" applyNumberFormat="1" applyFont="1" applyFill="1" applyBorder="1" applyProtection="1"/>
    <xf numFmtId="167" fontId="2" fillId="10" borderId="1" xfId="0" applyNumberFormat="1" applyFont="1" applyFill="1" applyBorder="1" applyAlignment="1" applyProtection="1">
      <alignment horizontal="center"/>
    </xf>
    <xf numFmtId="167" fontId="2" fillId="10" borderId="1" xfId="0" applyNumberFormat="1" applyFont="1" applyFill="1" applyBorder="1" applyAlignment="1" applyProtection="1">
      <alignment horizontal="right"/>
    </xf>
    <xf numFmtId="3" fontId="2" fillId="12" borderId="1" xfId="0" applyNumberFormat="1" applyFont="1" applyFill="1" applyBorder="1" applyProtection="1"/>
    <xf numFmtId="167" fontId="2" fillId="12" borderId="1" xfId="0" applyNumberFormat="1" applyFont="1" applyFill="1" applyBorder="1" applyAlignment="1" applyProtection="1">
      <alignment horizontal="center"/>
    </xf>
    <xf numFmtId="167" fontId="2" fillId="12" borderId="1" xfId="0" applyNumberFormat="1" applyFont="1" applyFill="1" applyBorder="1" applyAlignment="1" applyProtection="1">
      <alignment horizontal="right"/>
    </xf>
    <xf numFmtId="44" fontId="2" fillId="10" borderId="1" xfId="0" applyNumberFormat="1" applyFont="1" applyFill="1" applyBorder="1" applyAlignment="1" applyProtection="1">
      <alignment horizontal="center"/>
    </xf>
    <xf numFmtId="167" fontId="4" fillId="10" borderId="1" xfId="0" applyNumberFormat="1" applyFont="1" applyFill="1" applyBorder="1" applyProtection="1"/>
    <xf numFmtId="44" fontId="2" fillId="0" borderId="1" xfId="0" applyNumberFormat="1" applyFont="1" applyBorder="1" applyAlignment="1" applyProtection="1">
      <alignment horizontal="center"/>
    </xf>
    <xf numFmtId="167" fontId="4" fillId="0" borderId="1" xfId="0" applyNumberFormat="1" applyFont="1" applyBorder="1" applyProtection="1"/>
    <xf numFmtId="0" fontId="4" fillId="12" borderId="1" xfId="0" applyFont="1" applyFill="1" applyBorder="1" applyProtection="1"/>
    <xf numFmtId="167" fontId="4" fillId="12" borderId="1" xfId="0" applyNumberFormat="1" applyFont="1" applyFill="1" applyBorder="1" applyProtection="1"/>
    <xf numFmtId="167" fontId="2" fillId="10" borderId="1" xfId="0" applyNumberFormat="1" applyFont="1" applyFill="1" applyBorder="1" applyProtection="1"/>
    <xf numFmtId="44" fontId="2" fillId="0" borderId="1" xfId="0" applyNumberFormat="1" applyFont="1" applyFill="1" applyBorder="1" applyAlignment="1" applyProtection="1">
      <alignment horizontal="center"/>
    </xf>
    <xf numFmtId="167" fontId="4" fillId="0" borderId="1" xfId="0" applyNumberFormat="1" applyFont="1" applyFill="1" applyBorder="1" applyProtection="1"/>
    <xf numFmtId="167" fontId="2" fillId="0" borderId="1" xfId="0" applyNumberFormat="1" applyFont="1" applyBorder="1" applyProtection="1"/>
    <xf numFmtId="0" fontId="6" fillId="5" borderId="1" xfId="0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7E6E6"/>
      <color rgb="FF69FDEC"/>
      <color rgb="FF73FDD6"/>
      <color rgb="FFD5FC79"/>
      <color rgb="FFFF7E79"/>
      <color rgb="FFD6E6F1"/>
      <color rgb="FFDDDBF7"/>
      <color rgb="FFE5B9DF"/>
      <color rgb="FFE595DF"/>
      <color rgb="FFFF45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Z265"/>
  <sheetViews>
    <sheetView tabSelected="1" workbookViewId="0">
      <pane xSplit="1" ySplit="2" topLeftCell="B229" activePane="bottomRight" state="frozen"/>
      <selection pane="topRight" activeCell="B1" sqref="B1"/>
      <selection pane="bottomLeft" activeCell="A3" sqref="A3"/>
      <selection pane="bottomRight" activeCell="H235" sqref="H235"/>
    </sheetView>
  </sheetViews>
  <sheetFormatPr baseColWidth="10" defaultColWidth="10.6640625" defaultRowHeight="16" x14ac:dyDescent="0.2"/>
  <cols>
    <col min="1" max="1" width="13.6640625" style="36" customWidth="1"/>
    <col min="2" max="2" width="63" style="36" customWidth="1"/>
    <col min="3" max="3" width="7.1640625" style="37" customWidth="1"/>
    <col min="4" max="4" width="6.6640625" style="38" customWidth="1"/>
    <col min="5" max="5" width="8.1640625" style="38" customWidth="1"/>
    <col min="6" max="6" width="10.1640625" style="36" bestFit="1" customWidth="1"/>
    <col min="7" max="7" width="11.6640625" style="19" bestFit="1" customWidth="1"/>
    <col min="8" max="8" width="10.1640625" style="36" bestFit="1" customWidth="1"/>
    <col min="9" max="9" width="11.6640625" style="19" bestFit="1" customWidth="1"/>
    <col min="10" max="12" width="10.6640625" style="36"/>
    <col min="13" max="13" width="11.1640625" style="36" bestFit="1" customWidth="1"/>
    <col min="14" max="16384" width="10.6640625" style="36"/>
  </cols>
  <sheetData>
    <row r="1" spans="1:1014" s="3" customFormat="1" ht="25.25" customHeight="1" x14ac:dyDescent="0.25">
      <c r="A1" s="42" t="s">
        <v>184</v>
      </c>
      <c r="B1" s="40"/>
      <c r="C1" s="128" t="s">
        <v>185</v>
      </c>
      <c r="D1" s="128"/>
      <c r="E1" s="41"/>
      <c r="F1" s="41"/>
      <c r="G1" s="41"/>
      <c r="H1" s="41"/>
      <c r="I1" s="41"/>
      <c r="J1" s="41"/>
      <c r="K1" s="41"/>
      <c r="L1" s="41"/>
      <c r="M1" s="4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2"/>
    </row>
    <row r="2" spans="1:1014" s="5" customFormat="1" ht="59" customHeight="1" x14ac:dyDescent="0.2">
      <c r="A2" s="43" t="s">
        <v>0</v>
      </c>
      <c r="B2" s="43" t="s">
        <v>1</v>
      </c>
      <c r="C2" s="66" t="s">
        <v>166</v>
      </c>
      <c r="D2" s="43" t="s">
        <v>165</v>
      </c>
      <c r="E2" s="43" t="s">
        <v>171</v>
      </c>
      <c r="F2" s="67" t="s">
        <v>187</v>
      </c>
      <c r="G2" s="66" t="s">
        <v>163</v>
      </c>
      <c r="H2" s="67" t="s">
        <v>186</v>
      </c>
      <c r="I2" s="66" t="s">
        <v>188</v>
      </c>
      <c r="J2" s="68" t="s">
        <v>189</v>
      </c>
      <c r="K2" s="68" t="s">
        <v>190</v>
      </c>
      <c r="L2" s="66" t="s">
        <v>202</v>
      </c>
      <c r="M2" s="66" t="s">
        <v>203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Z2" s="6"/>
    </row>
    <row r="3" spans="1:1014" s="4" customFormat="1" x14ac:dyDescent="0.2">
      <c r="A3" s="44" t="s">
        <v>2</v>
      </c>
      <c r="B3" s="69" t="s">
        <v>143</v>
      </c>
      <c r="C3" s="70">
        <v>400</v>
      </c>
      <c r="D3" s="25">
        <v>10</v>
      </c>
      <c r="E3" s="71">
        <v>40</v>
      </c>
      <c r="F3" s="9"/>
      <c r="G3" s="100">
        <f t="shared" ref="G3:G34" si="0">F3*D3</f>
        <v>0</v>
      </c>
      <c r="H3" s="9"/>
      <c r="I3" s="100">
        <f>H3*D3</f>
        <v>0</v>
      </c>
      <c r="J3" s="106">
        <f>H3-F3</f>
        <v>0</v>
      </c>
      <c r="K3" s="106">
        <f>I3-G3</f>
        <v>0</v>
      </c>
      <c r="L3" s="107">
        <v>4</v>
      </c>
      <c r="M3" s="108">
        <f>I3*L3</f>
        <v>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</row>
    <row r="4" spans="1:1014" s="7" customFormat="1" x14ac:dyDescent="0.2">
      <c r="A4" s="44" t="s">
        <v>2</v>
      </c>
      <c r="B4" s="69" t="s">
        <v>4</v>
      </c>
      <c r="C4" s="70">
        <v>400</v>
      </c>
      <c r="D4" s="22">
        <v>10</v>
      </c>
      <c r="E4" s="71">
        <v>40</v>
      </c>
      <c r="F4" s="9"/>
      <c r="G4" s="100">
        <f t="shared" si="0"/>
        <v>0</v>
      </c>
      <c r="H4" s="9"/>
      <c r="I4" s="100">
        <f t="shared" ref="I4:I67" si="1">H4*D4</f>
        <v>0</v>
      </c>
      <c r="J4" s="106">
        <f t="shared" ref="J4:J67" si="2">H4-F4</f>
        <v>0</v>
      </c>
      <c r="K4" s="106">
        <f t="shared" ref="K4:K67" si="3">I4-G4</f>
        <v>0</v>
      </c>
      <c r="L4" s="107">
        <v>4</v>
      </c>
      <c r="M4" s="108">
        <f t="shared" ref="M4:M67" si="4">I4*L4</f>
        <v>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</row>
    <row r="5" spans="1:1014" s="8" customFormat="1" x14ac:dyDescent="0.2">
      <c r="A5" s="44" t="s">
        <v>2</v>
      </c>
      <c r="B5" s="69" t="s">
        <v>8</v>
      </c>
      <c r="C5" s="70">
        <v>400</v>
      </c>
      <c r="D5" s="22">
        <v>10</v>
      </c>
      <c r="E5" s="71">
        <v>40</v>
      </c>
      <c r="F5" s="9"/>
      <c r="G5" s="100">
        <f t="shared" si="0"/>
        <v>0</v>
      </c>
      <c r="H5" s="9"/>
      <c r="I5" s="100">
        <f t="shared" si="1"/>
        <v>0</v>
      </c>
      <c r="J5" s="106">
        <f t="shared" si="2"/>
        <v>0</v>
      </c>
      <c r="K5" s="106">
        <f t="shared" si="3"/>
        <v>0</v>
      </c>
      <c r="L5" s="107">
        <v>4</v>
      </c>
      <c r="M5" s="108">
        <f t="shared" si="4"/>
        <v>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</row>
    <row r="6" spans="1:1014" s="7" customFormat="1" x14ac:dyDescent="0.2">
      <c r="A6" s="44" t="s">
        <v>2</v>
      </c>
      <c r="B6" s="69" t="s">
        <v>9</v>
      </c>
      <c r="C6" s="70">
        <v>400</v>
      </c>
      <c r="D6" s="22">
        <v>10</v>
      </c>
      <c r="E6" s="71">
        <v>40</v>
      </c>
      <c r="F6" s="32"/>
      <c r="G6" s="101">
        <f t="shared" si="0"/>
        <v>0</v>
      </c>
      <c r="H6" s="32"/>
      <c r="I6" s="101">
        <f t="shared" si="1"/>
        <v>0</v>
      </c>
      <c r="J6" s="109">
        <f t="shared" si="2"/>
        <v>0</v>
      </c>
      <c r="K6" s="109">
        <f t="shared" si="3"/>
        <v>0</v>
      </c>
      <c r="L6" s="110">
        <v>4</v>
      </c>
      <c r="M6" s="111">
        <f t="shared" si="4"/>
        <v>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</row>
    <row r="7" spans="1:1014" s="8" customFormat="1" x14ac:dyDescent="0.2">
      <c r="A7" s="45" t="s">
        <v>2</v>
      </c>
      <c r="B7" s="69" t="s">
        <v>183</v>
      </c>
      <c r="C7" s="70">
        <v>200</v>
      </c>
      <c r="D7" s="27">
        <v>10</v>
      </c>
      <c r="E7" s="71">
        <v>20</v>
      </c>
      <c r="F7" s="32"/>
      <c r="G7" s="101">
        <f t="shared" si="0"/>
        <v>0</v>
      </c>
      <c r="H7" s="32"/>
      <c r="I7" s="101">
        <f t="shared" si="1"/>
        <v>0</v>
      </c>
      <c r="J7" s="109">
        <f t="shared" si="2"/>
        <v>0</v>
      </c>
      <c r="K7" s="109">
        <f t="shared" si="3"/>
        <v>0</v>
      </c>
      <c r="L7" s="110">
        <v>4</v>
      </c>
      <c r="M7" s="111">
        <f t="shared" si="4"/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</row>
    <row r="8" spans="1:1014" s="7" customFormat="1" x14ac:dyDescent="0.2">
      <c r="A8" s="44" t="s">
        <v>2</v>
      </c>
      <c r="B8" s="69" t="s">
        <v>110</v>
      </c>
      <c r="C8" s="70">
        <v>200</v>
      </c>
      <c r="D8" s="27">
        <v>10</v>
      </c>
      <c r="E8" s="71">
        <v>20</v>
      </c>
      <c r="F8" s="32"/>
      <c r="G8" s="101">
        <f t="shared" si="0"/>
        <v>0</v>
      </c>
      <c r="H8" s="32"/>
      <c r="I8" s="101">
        <f t="shared" si="1"/>
        <v>0</v>
      </c>
      <c r="J8" s="109">
        <f t="shared" si="2"/>
        <v>0</v>
      </c>
      <c r="K8" s="109">
        <f t="shared" si="3"/>
        <v>0</v>
      </c>
      <c r="L8" s="110">
        <v>4</v>
      </c>
      <c r="M8" s="111">
        <f t="shared" si="4"/>
        <v>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</row>
    <row r="9" spans="1:1014" s="8" customFormat="1" x14ac:dyDescent="0.2">
      <c r="A9" s="44" t="s">
        <v>2</v>
      </c>
      <c r="B9" s="69" t="s">
        <v>111</v>
      </c>
      <c r="C9" s="70">
        <v>200</v>
      </c>
      <c r="D9" s="27">
        <v>10</v>
      </c>
      <c r="E9" s="71">
        <v>20</v>
      </c>
      <c r="F9" s="32"/>
      <c r="G9" s="101">
        <f t="shared" si="0"/>
        <v>0</v>
      </c>
      <c r="H9" s="32"/>
      <c r="I9" s="101">
        <f t="shared" si="1"/>
        <v>0</v>
      </c>
      <c r="J9" s="109">
        <f t="shared" si="2"/>
        <v>0</v>
      </c>
      <c r="K9" s="109">
        <f t="shared" si="3"/>
        <v>0</v>
      </c>
      <c r="L9" s="110">
        <v>4</v>
      </c>
      <c r="M9" s="111">
        <f t="shared" si="4"/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</row>
    <row r="10" spans="1:1014" s="7" customFormat="1" x14ac:dyDescent="0.2">
      <c r="A10" s="44" t="s">
        <v>2</v>
      </c>
      <c r="B10" s="69" t="s">
        <v>112</v>
      </c>
      <c r="C10" s="70">
        <v>200</v>
      </c>
      <c r="D10" s="27">
        <v>10</v>
      </c>
      <c r="E10" s="71">
        <v>20</v>
      </c>
      <c r="F10" s="32"/>
      <c r="G10" s="101">
        <f t="shared" si="0"/>
        <v>0</v>
      </c>
      <c r="H10" s="32"/>
      <c r="I10" s="101">
        <f t="shared" si="1"/>
        <v>0</v>
      </c>
      <c r="J10" s="109">
        <f t="shared" si="2"/>
        <v>0</v>
      </c>
      <c r="K10" s="109">
        <f t="shared" si="3"/>
        <v>0</v>
      </c>
      <c r="L10" s="110">
        <v>4</v>
      </c>
      <c r="M10" s="111">
        <f t="shared" si="4"/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</row>
    <row r="11" spans="1:1014" s="8" customFormat="1" x14ac:dyDescent="0.2">
      <c r="A11" s="46" t="s">
        <v>2</v>
      </c>
      <c r="B11" s="72" t="s">
        <v>192</v>
      </c>
      <c r="C11" s="73">
        <v>200</v>
      </c>
      <c r="D11" s="74">
        <v>10</v>
      </c>
      <c r="E11" s="75">
        <v>20</v>
      </c>
      <c r="F11" s="33"/>
      <c r="G11" s="102">
        <f t="shared" si="0"/>
        <v>0</v>
      </c>
      <c r="H11" s="33"/>
      <c r="I11" s="102">
        <f t="shared" si="1"/>
        <v>0</v>
      </c>
      <c r="J11" s="112">
        <f t="shared" si="2"/>
        <v>0</v>
      </c>
      <c r="K11" s="112">
        <f t="shared" si="3"/>
        <v>0</v>
      </c>
      <c r="L11" s="113">
        <v>6.5030818215838275</v>
      </c>
      <c r="M11" s="114">
        <f t="shared" si="4"/>
        <v>0</v>
      </c>
      <c r="ALX11" s="7"/>
      <c r="ALY11" s="7"/>
      <c r="ALZ11" s="7"/>
    </row>
    <row r="12" spans="1:1014" s="8" customFormat="1" x14ac:dyDescent="0.2">
      <c r="A12" s="46" t="s">
        <v>2</v>
      </c>
      <c r="B12" s="72" t="s">
        <v>25</v>
      </c>
      <c r="C12" s="73">
        <v>200</v>
      </c>
      <c r="D12" s="74">
        <v>10</v>
      </c>
      <c r="E12" s="75">
        <v>20</v>
      </c>
      <c r="F12" s="33"/>
      <c r="G12" s="102">
        <f t="shared" si="0"/>
        <v>0</v>
      </c>
      <c r="H12" s="33"/>
      <c r="I12" s="102">
        <f t="shared" si="1"/>
        <v>0</v>
      </c>
      <c r="J12" s="112">
        <f t="shared" si="2"/>
        <v>0</v>
      </c>
      <c r="K12" s="112">
        <f t="shared" si="3"/>
        <v>0</v>
      </c>
      <c r="L12" s="113">
        <v>6.5030818215838275</v>
      </c>
      <c r="M12" s="114">
        <f t="shared" si="4"/>
        <v>0</v>
      </c>
      <c r="ALU12" s="7"/>
      <c r="ALV12" s="7"/>
      <c r="ALW12" s="7"/>
      <c r="ALX12" s="7"/>
      <c r="ALY12" s="7"/>
      <c r="ALZ12" s="7"/>
    </row>
    <row r="13" spans="1:1014" s="8" customFormat="1" x14ac:dyDescent="0.2">
      <c r="A13" s="46" t="s">
        <v>2</v>
      </c>
      <c r="B13" s="72" t="s">
        <v>193</v>
      </c>
      <c r="C13" s="73">
        <v>100</v>
      </c>
      <c r="D13" s="74">
        <v>10</v>
      </c>
      <c r="E13" s="75">
        <v>10</v>
      </c>
      <c r="F13" s="33"/>
      <c r="G13" s="102">
        <f t="shared" si="0"/>
        <v>0</v>
      </c>
      <c r="H13" s="33"/>
      <c r="I13" s="102">
        <f t="shared" si="1"/>
        <v>0</v>
      </c>
      <c r="J13" s="112">
        <f t="shared" si="2"/>
        <v>0</v>
      </c>
      <c r="K13" s="112">
        <f t="shared" si="3"/>
        <v>0</v>
      </c>
      <c r="L13" s="113">
        <v>6.5030818215838275</v>
      </c>
      <c r="M13" s="114">
        <f t="shared" si="4"/>
        <v>0</v>
      </c>
      <c r="ALX13" s="7"/>
      <c r="ALY13" s="7"/>
      <c r="ALZ13" s="7"/>
    </row>
    <row r="14" spans="1:1014" s="8" customFormat="1" x14ac:dyDescent="0.2">
      <c r="A14" s="46" t="s">
        <v>2</v>
      </c>
      <c r="B14" s="72" t="s">
        <v>113</v>
      </c>
      <c r="C14" s="73">
        <v>100</v>
      </c>
      <c r="D14" s="74">
        <v>10</v>
      </c>
      <c r="E14" s="75">
        <v>10</v>
      </c>
      <c r="F14" s="33"/>
      <c r="G14" s="102">
        <f t="shared" si="0"/>
        <v>0</v>
      </c>
      <c r="H14" s="33"/>
      <c r="I14" s="102">
        <f t="shared" si="1"/>
        <v>0</v>
      </c>
      <c r="J14" s="112">
        <f t="shared" si="2"/>
        <v>0</v>
      </c>
      <c r="K14" s="112">
        <f t="shared" si="3"/>
        <v>0</v>
      </c>
      <c r="L14" s="113">
        <v>6.5030818215838275</v>
      </c>
      <c r="M14" s="114">
        <f t="shared" si="4"/>
        <v>0</v>
      </c>
      <c r="ALU14" s="7"/>
      <c r="ALV14" s="7"/>
      <c r="ALW14" s="7"/>
      <c r="ALX14" s="7"/>
      <c r="ALY14" s="7"/>
      <c r="ALZ14" s="7"/>
    </row>
    <row r="15" spans="1:1014" s="8" customFormat="1" x14ac:dyDescent="0.2">
      <c r="A15" s="44" t="s">
        <v>2</v>
      </c>
      <c r="B15" s="69" t="s">
        <v>114</v>
      </c>
      <c r="C15" s="70">
        <v>500</v>
      </c>
      <c r="D15" s="27">
        <v>25</v>
      </c>
      <c r="E15" s="76">
        <v>20</v>
      </c>
      <c r="F15" s="32"/>
      <c r="G15" s="101">
        <f t="shared" si="0"/>
        <v>0</v>
      </c>
      <c r="H15" s="32"/>
      <c r="I15" s="101">
        <f t="shared" si="1"/>
        <v>0</v>
      </c>
      <c r="J15" s="109">
        <f t="shared" si="2"/>
        <v>0</v>
      </c>
      <c r="K15" s="109">
        <f t="shared" si="3"/>
        <v>0</v>
      </c>
      <c r="L15" s="110">
        <v>3.5</v>
      </c>
      <c r="M15" s="111">
        <f t="shared" si="4"/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</row>
    <row r="16" spans="1:1014" s="7" customFormat="1" x14ac:dyDescent="0.2">
      <c r="A16" s="44" t="s">
        <v>2</v>
      </c>
      <c r="B16" s="69" t="s">
        <v>10</v>
      </c>
      <c r="C16" s="70">
        <v>500</v>
      </c>
      <c r="D16" s="27">
        <v>25</v>
      </c>
      <c r="E16" s="76">
        <v>20</v>
      </c>
      <c r="F16" s="32"/>
      <c r="G16" s="101">
        <f t="shared" si="0"/>
        <v>0</v>
      </c>
      <c r="H16" s="32"/>
      <c r="I16" s="101">
        <f t="shared" si="1"/>
        <v>0</v>
      </c>
      <c r="J16" s="109">
        <f t="shared" si="2"/>
        <v>0</v>
      </c>
      <c r="K16" s="109">
        <f t="shared" si="3"/>
        <v>0</v>
      </c>
      <c r="L16" s="110">
        <v>3.5</v>
      </c>
      <c r="M16" s="111">
        <f t="shared" si="4"/>
        <v>0</v>
      </c>
    </row>
    <row r="17" spans="1:1014" s="7" customFormat="1" x14ac:dyDescent="0.2">
      <c r="A17" s="44" t="s">
        <v>2</v>
      </c>
      <c r="B17" s="69" t="s">
        <v>11</v>
      </c>
      <c r="C17" s="70">
        <v>500</v>
      </c>
      <c r="D17" s="27">
        <v>25</v>
      </c>
      <c r="E17" s="76">
        <v>20</v>
      </c>
      <c r="F17" s="32"/>
      <c r="G17" s="101">
        <f t="shared" si="0"/>
        <v>0</v>
      </c>
      <c r="H17" s="32"/>
      <c r="I17" s="101">
        <f t="shared" si="1"/>
        <v>0</v>
      </c>
      <c r="J17" s="109">
        <f t="shared" si="2"/>
        <v>0</v>
      </c>
      <c r="K17" s="109">
        <f t="shared" si="3"/>
        <v>0</v>
      </c>
      <c r="L17" s="110">
        <v>3.5</v>
      </c>
      <c r="M17" s="111">
        <f t="shared" si="4"/>
        <v>0</v>
      </c>
    </row>
    <row r="18" spans="1:1014" s="7" customFormat="1" x14ac:dyDescent="0.2">
      <c r="A18" s="44" t="s">
        <v>2</v>
      </c>
      <c r="B18" s="69" t="s">
        <v>12</v>
      </c>
      <c r="C18" s="70">
        <v>500</v>
      </c>
      <c r="D18" s="27">
        <v>25</v>
      </c>
      <c r="E18" s="76">
        <v>20</v>
      </c>
      <c r="F18" s="32"/>
      <c r="G18" s="101">
        <f t="shared" si="0"/>
        <v>0</v>
      </c>
      <c r="H18" s="32"/>
      <c r="I18" s="101">
        <f t="shared" si="1"/>
        <v>0</v>
      </c>
      <c r="J18" s="109">
        <f t="shared" si="2"/>
        <v>0</v>
      </c>
      <c r="K18" s="109">
        <f t="shared" si="3"/>
        <v>0</v>
      </c>
      <c r="L18" s="110">
        <v>3.5</v>
      </c>
      <c r="M18" s="111">
        <f t="shared" si="4"/>
        <v>0</v>
      </c>
    </row>
    <row r="19" spans="1:1014" s="7" customFormat="1" x14ac:dyDescent="0.2">
      <c r="A19" s="44" t="s">
        <v>2</v>
      </c>
      <c r="B19" s="69" t="s">
        <v>115</v>
      </c>
      <c r="C19" s="70">
        <v>250</v>
      </c>
      <c r="D19" s="27">
        <v>25</v>
      </c>
      <c r="E19" s="76">
        <v>10</v>
      </c>
      <c r="F19" s="32"/>
      <c r="G19" s="101">
        <f t="shared" si="0"/>
        <v>0</v>
      </c>
      <c r="H19" s="32"/>
      <c r="I19" s="101">
        <f t="shared" si="1"/>
        <v>0</v>
      </c>
      <c r="J19" s="109">
        <f t="shared" si="2"/>
        <v>0</v>
      </c>
      <c r="K19" s="109">
        <f t="shared" si="3"/>
        <v>0</v>
      </c>
      <c r="L19" s="110">
        <v>3.5</v>
      </c>
      <c r="M19" s="111">
        <f t="shared" si="4"/>
        <v>0</v>
      </c>
    </row>
    <row r="20" spans="1:1014" s="7" customFormat="1" x14ac:dyDescent="0.2">
      <c r="A20" s="44" t="s">
        <v>2</v>
      </c>
      <c r="B20" s="69" t="s">
        <v>116</v>
      </c>
      <c r="C20" s="70">
        <v>250</v>
      </c>
      <c r="D20" s="27">
        <v>25</v>
      </c>
      <c r="E20" s="76">
        <v>10</v>
      </c>
      <c r="F20" s="32"/>
      <c r="G20" s="101">
        <f t="shared" si="0"/>
        <v>0</v>
      </c>
      <c r="H20" s="32"/>
      <c r="I20" s="101">
        <f t="shared" si="1"/>
        <v>0</v>
      </c>
      <c r="J20" s="109">
        <f t="shared" si="2"/>
        <v>0</v>
      </c>
      <c r="K20" s="109">
        <f t="shared" si="3"/>
        <v>0</v>
      </c>
      <c r="L20" s="110">
        <v>3.5</v>
      </c>
      <c r="M20" s="111">
        <f t="shared" si="4"/>
        <v>0</v>
      </c>
    </row>
    <row r="21" spans="1:1014" s="7" customFormat="1" x14ac:dyDescent="0.2">
      <c r="A21" s="44" t="s">
        <v>2</v>
      </c>
      <c r="B21" s="69" t="s">
        <v>117</v>
      </c>
      <c r="C21" s="70">
        <v>250</v>
      </c>
      <c r="D21" s="27">
        <v>25</v>
      </c>
      <c r="E21" s="76">
        <v>10</v>
      </c>
      <c r="F21" s="32"/>
      <c r="G21" s="101">
        <f t="shared" si="0"/>
        <v>0</v>
      </c>
      <c r="H21" s="32"/>
      <c r="I21" s="101">
        <f t="shared" si="1"/>
        <v>0</v>
      </c>
      <c r="J21" s="109">
        <f t="shared" si="2"/>
        <v>0</v>
      </c>
      <c r="K21" s="109">
        <f t="shared" si="3"/>
        <v>0</v>
      </c>
      <c r="L21" s="110">
        <v>3.5</v>
      </c>
      <c r="M21" s="111">
        <f t="shared" si="4"/>
        <v>0</v>
      </c>
    </row>
    <row r="22" spans="1:1014" s="7" customFormat="1" x14ac:dyDescent="0.2">
      <c r="A22" s="44" t="s">
        <v>2</v>
      </c>
      <c r="B22" s="69" t="s">
        <v>118</v>
      </c>
      <c r="C22" s="70">
        <v>250</v>
      </c>
      <c r="D22" s="27">
        <v>25</v>
      </c>
      <c r="E22" s="76">
        <v>10</v>
      </c>
      <c r="F22" s="32"/>
      <c r="G22" s="101">
        <f t="shared" si="0"/>
        <v>0</v>
      </c>
      <c r="H22" s="32"/>
      <c r="I22" s="101">
        <f t="shared" si="1"/>
        <v>0</v>
      </c>
      <c r="J22" s="109">
        <f t="shared" si="2"/>
        <v>0</v>
      </c>
      <c r="K22" s="109">
        <f t="shared" si="3"/>
        <v>0</v>
      </c>
      <c r="L22" s="110">
        <v>3.5</v>
      </c>
      <c r="M22" s="111">
        <f t="shared" si="4"/>
        <v>0</v>
      </c>
    </row>
    <row r="23" spans="1:1014" s="7" customFormat="1" x14ac:dyDescent="0.2">
      <c r="A23" s="46" t="s">
        <v>2</v>
      </c>
      <c r="B23" s="72" t="s">
        <v>13</v>
      </c>
      <c r="C23" s="73">
        <v>150</v>
      </c>
      <c r="D23" s="74">
        <v>10</v>
      </c>
      <c r="E23" s="75">
        <v>15</v>
      </c>
      <c r="F23" s="33"/>
      <c r="G23" s="102">
        <f t="shared" si="0"/>
        <v>0</v>
      </c>
      <c r="H23" s="33"/>
      <c r="I23" s="102">
        <f t="shared" si="1"/>
        <v>0</v>
      </c>
      <c r="J23" s="112">
        <f t="shared" si="2"/>
        <v>0</v>
      </c>
      <c r="K23" s="112">
        <f t="shared" si="3"/>
        <v>0</v>
      </c>
      <c r="L23" s="113">
        <v>4</v>
      </c>
      <c r="M23" s="114">
        <f t="shared" si="4"/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</row>
    <row r="24" spans="1:1014" s="8" customFormat="1" x14ac:dyDescent="0.2">
      <c r="A24" s="46" t="s">
        <v>2</v>
      </c>
      <c r="B24" s="72" t="s">
        <v>15</v>
      </c>
      <c r="C24" s="73">
        <v>150</v>
      </c>
      <c r="D24" s="74">
        <v>10</v>
      </c>
      <c r="E24" s="75">
        <v>15</v>
      </c>
      <c r="F24" s="33"/>
      <c r="G24" s="102">
        <f t="shared" si="0"/>
        <v>0</v>
      </c>
      <c r="H24" s="33"/>
      <c r="I24" s="102">
        <f t="shared" si="1"/>
        <v>0</v>
      </c>
      <c r="J24" s="112">
        <f t="shared" si="2"/>
        <v>0</v>
      </c>
      <c r="K24" s="112">
        <f t="shared" si="3"/>
        <v>0</v>
      </c>
      <c r="L24" s="113">
        <v>4</v>
      </c>
      <c r="M24" s="114">
        <f t="shared" si="4"/>
        <v>0</v>
      </c>
      <c r="ALX24" s="7"/>
      <c r="ALY24" s="7"/>
      <c r="ALZ24" s="7"/>
    </row>
    <row r="25" spans="1:1014" s="8" customFormat="1" x14ac:dyDescent="0.2">
      <c r="A25" s="46" t="s">
        <v>2</v>
      </c>
      <c r="B25" s="72" t="s">
        <v>76</v>
      </c>
      <c r="C25" s="73">
        <v>150</v>
      </c>
      <c r="D25" s="74">
        <v>10</v>
      </c>
      <c r="E25" s="75">
        <v>15</v>
      </c>
      <c r="F25" s="33"/>
      <c r="G25" s="102">
        <f t="shared" si="0"/>
        <v>0</v>
      </c>
      <c r="H25" s="33"/>
      <c r="I25" s="102">
        <f t="shared" si="1"/>
        <v>0</v>
      </c>
      <c r="J25" s="112">
        <f t="shared" si="2"/>
        <v>0</v>
      </c>
      <c r="K25" s="112">
        <f t="shared" si="3"/>
        <v>0</v>
      </c>
      <c r="L25" s="113">
        <v>4</v>
      </c>
      <c r="M25" s="114">
        <f t="shared" si="4"/>
        <v>0</v>
      </c>
      <c r="ALX25" s="7"/>
      <c r="ALY25" s="7"/>
      <c r="ALZ25" s="7"/>
    </row>
    <row r="26" spans="1:1014" s="8" customFormat="1" x14ac:dyDescent="0.2">
      <c r="A26" s="46" t="s">
        <v>2</v>
      </c>
      <c r="B26" s="72" t="s">
        <v>14</v>
      </c>
      <c r="C26" s="73">
        <v>150</v>
      </c>
      <c r="D26" s="74">
        <v>10</v>
      </c>
      <c r="E26" s="75">
        <v>15</v>
      </c>
      <c r="F26" s="33"/>
      <c r="G26" s="102">
        <f t="shared" si="0"/>
        <v>0</v>
      </c>
      <c r="H26" s="33"/>
      <c r="I26" s="102">
        <f t="shared" si="1"/>
        <v>0</v>
      </c>
      <c r="J26" s="112">
        <f t="shared" si="2"/>
        <v>0</v>
      </c>
      <c r="K26" s="112">
        <f t="shared" si="3"/>
        <v>0</v>
      </c>
      <c r="L26" s="113">
        <v>4</v>
      </c>
      <c r="M26" s="114">
        <f t="shared" si="4"/>
        <v>0</v>
      </c>
      <c r="ALX26" s="7"/>
      <c r="ALY26" s="7"/>
      <c r="ALZ26" s="7"/>
    </row>
    <row r="27" spans="1:1014" s="8" customFormat="1" x14ac:dyDescent="0.2">
      <c r="A27" s="46" t="s">
        <v>2</v>
      </c>
      <c r="B27" s="72" t="s">
        <v>77</v>
      </c>
      <c r="C27" s="73">
        <v>150</v>
      </c>
      <c r="D27" s="74">
        <v>10</v>
      </c>
      <c r="E27" s="75">
        <v>15</v>
      </c>
      <c r="F27" s="33"/>
      <c r="G27" s="102">
        <f t="shared" si="0"/>
        <v>0</v>
      </c>
      <c r="H27" s="33"/>
      <c r="I27" s="102">
        <f t="shared" si="1"/>
        <v>0</v>
      </c>
      <c r="J27" s="112">
        <f t="shared" si="2"/>
        <v>0</v>
      </c>
      <c r="K27" s="112">
        <f t="shared" si="3"/>
        <v>0</v>
      </c>
      <c r="L27" s="113">
        <v>4</v>
      </c>
      <c r="M27" s="114">
        <f t="shared" si="4"/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" customFormat="1" x14ac:dyDescent="0.2">
      <c r="A28" s="44" t="s">
        <v>2</v>
      </c>
      <c r="B28" s="69" t="s">
        <v>18</v>
      </c>
      <c r="C28" s="70">
        <v>150</v>
      </c>
      <c r="D28" s="27">
        <v>10</v>
      </c>
      <c r="E28" s="76">
        <v>15</v>
      </c>
      <c r="F28" s="32"/>
      <c r="G28" s="101">
        <f t="shared" si="0"/>
        <v>0</v>
      </c>
      <c r="H28" s="32"/>
      <c r="I28" s="101">
        <f t="shared" si="1"/>
        <v>0</v>
      </c>
      <c r="J28" s="109">
        <f t="shared" si="2"/>
        <v>0</v>
      </c>
      <c r="K28" s="109">
        <f t="shared" si="3"/>
        <v>0</v>
      </c>
      <c r="L28" s="110">
        <v>4</v>
      </c>
      <c r="M28" s="111">
        <f t="shared" si="4"/>
        <v>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</row>
    <row r="29" spans="1:1014" s="8" customFormat="1" x14ac:dyDescent="0.2">
      <c r="A29" s="44" t="s">
        <v>2</v>
      </c>
      <c r="B29" s="69" t="s">
        <v>17</v>
      </c>
      <c r="C29" s="70">
        <v>150</v>
      </c>
      <c r="D29" s="27">
        <v>10</v>
      </c>
      <c r="E29" s="76">
        <v>15</v>
      </c>
      <c r="F29" s="32"/>
      <c r="G29" s="101">
        <f t="shared" si="0"/>
        <v>0</v>
      </c>
      <c r="H29" s="32"/>
      <c r="I29" s="101">
        <f t="shared" si="1"/>
        <v>0</v>
      </c>
      <c r="J29" s="109">
        <f t="shared" si="2"/>
        <v>0</v>
      </c>
      <c r="K29" s="109">
        <f t="shared" si="3"/>
        <v>0</v>
      </c>
      <c r="L29" s="110">
        <v>4</v>
      </c>
      <c r="M29" s="111">
        <f t="shared" si="4"/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" customFormat="1" x14ac:dyDescent="0.2">
      <c r="A30" s="44" t="s">
        <v>2</v>
      </c>
      <c r="B30" s="69" t="s">
        <v>150</v>
      </c>
      <c r="C30" s="70">
        <v>100</v>
      </c>
      <c r="D30" s="27">
        <v>10</v>
      </c>
      <c r="E30" s="76">
        <v>10</v>
      </c>
      <c r="F30" s="32"/>
      <c r="G30" s="101">
        <f t="shared" si="0"/>
        <v>0</v>
      </c>
      <c r="H30" s="32"/>
      <c r="I30" s="101">
        <f t="shared" si="1"/>
        <v>0</v>
      </c>
      <c r="J30" s="109">
        <f t="shared" si="2"/>
        <v>0</v>
      </c>
      <c r="K30" s="109">
        <f t="shared" si="3"/>
        <v>0</v>
      </c>
      <c r="L30" s="110">
        <v>4</v>
      </c>
      <c r="M30" s="111">
        <f t="shared" si="4"/>
        <v>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</row>
    <row r="31" spans="1:1014" s="8" customFormat="1" x14ac:dyDescent="0.2">
      <c r="A31" s="44" t="s">
        <v>2</v>
      </c>
      <c r="B31" s="69" t="s">
        <v>151</v>
      </c>
      <c r="C31" s="70">
        <v>100</v>
      </c>
      <c r="D31" s="27">
        <v>10</v>
      </c>
      <c r="E31" s="76">
        <v>10</v>
      </c>
      <c r="F31" s="32"/>
      <c r="G31" s="101">
        <f t="shared" si="0"/>
        <v>0</v>
      </c>
      <c r="H31" s="32"/>
      <c r="I31" s="101">
        <f t="shared" si="1"/>
        <v>0</v>
      </c>
      <c r="J31" s="109">
        <f t="shared" si="2"/>
        <v>0</v>
      </c>
      <c r="K31" s="109">
        <f t="shared" si="3"/>
        <v>0</v>
      </c>
      <c r="L31" s="110">
        <v>4</v>
      </c>
      <c r="M31" s="111">
        <f t="shared" si="4"/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" customFormat="1" x14ac:dyDescent="0.2">
      <c r="A32" s="46" t="s">
        <v>2</v>
      </c>
      <c r="B32" s="72" t="s">
        <v>16</v>
      </c>
      <c r="C32" s="73">
        <v>100</v>
      </c>
      <c r="D32" s="74">
        <v>10</v>
      </c>
      <c r="E32" s="75">
        <v>10</v>
      </c>
      <c r="F32" s="33"/>
      <c r="G32" s="102">
        <f t="shared" si="0"/>
        <v>0</v>
      </c>
      <c r="H32" s="33"/>
      <c r="I32" s="102">
        <f t="shared" si="1"/>
        <v>0</v>
      </c>
      <c r="J32" s="112">
        <f t="shared" si="2"/>
        <v>0</v>
      </c>
      <c r="K32" s="112">
        <f t="shared" si="3"/>
        <v>0</v>
      </c>
      <c r="L32" s="113">
        <v>4.5</v>
      </c>
      <c r="M32" s="114">
        <f t="shared" si="4"/>
        <v>0</v>
      </c>
    </row>
    <row r="33" spans="1:1014" s="7" customFormat="1" x14ac:dyDescent="0.2">
      <c r="A33" s="46" t="s">
        <v>2</v>
      </c>
      <c r="B33" s="72" t="s">
        <v>194</v>
      </c>
      <c r="C33" s="73">
        <v>100</v>
      </c>
      <c r="D33" s="74">
        <v>10</v>
      </c>
      <c r="E33" s="75">
        <v>10</v>
      </c>
      <c r="F33" s="33"/>
      <c r="G33" s="102">
        <f t="shared" si="0"/>
        <v>0</v>
      </c>
      <c r="H33" s="33"/>
      <c r="I33" s="102">
        <f t="shared" si="1"/>
        <v>0</v>
      </c>
      <c r="J33" s="112">
        <f t="shared" si="2"/>
        <v>0</v>
      </c>
      <c r="K33" s="112">
        <f t="shared" si="3"/>
        <v>0</v>
      </c>
      <c r="L33" s="113">
        <v>4.5</v>
      </c>
      <c r="M33" s="114">
        <f t="shared" si="4"/>
        <v>0</v>
      </c>
    </row>
    <row r="34" spans="1:1014" s="7" customFormat="1" x14ac:dyDescent="0.2">
      <c r="A34" s="46" t="s">
        <v>2</v>
      </c>
      <c r="B34" s="72" t="s">
        <v>119</v>
      </c>
      <c r="C34" s="73">
        <v>100</v>
      </c>
      <c r="D34" s="74">
        <v>10</v>
      </c>
      <c r="E34" s="75">
        <v>10</v>
      </c>
      <c r="F34" s="33"/>
      <c r="G34" s="102">
        <f t="shared" si="0"/>
        <v>0</v>
      </c>
      <c r="H34" s="33"/>
      <c r="I34" s="102">
        <f t="shared" si="1"/>
        <v>0</v>
      </c>
      <c r="J34" s="112">
        <f t="shared" si="2"/>
        <v>0</v>
      </c>
      <c r="K34" s="112">
        <f t="shared" si="3"/>
        <v>0</v>
      </c>
      <c r="L34" s="113">
        <v>4.5</v>
      </c>
      <c r="M34" s="114">
        <f t="shared" si="4"/>
        <v>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</row>
    <row r="35" spans="1:1014" s="8" customFormat="1" x14ac:dyDescent="0.2">
      <c r="A35" s="46" t="s">
        <v>2</v>
      </c>
      <c r="B35" s="72" t="s">
        <v>81</v>
      </c>
      <c r="C35" s="73">
        <v>100</v>
      </c>
      <c r="D35" s="74">
        <v>10</v>
      </c>
      <c r="E35" s="75">
        <v>10</v>
      </c>
      <c r="F35" s="33"/>
      <c r="G35" s="102">
        <f t="shared" ref="G35:G66" si="5">F35*D35</f>
        <v>0</v>
      </c>
      <c r="H35" s="33"/>
      <c r="I35" s="102">
        <f t="shared" si="1"/>
        <v>0</v>
      </c>
      <c r="J35" s="112">
        <f t="shared" si="2"/>
        <v>0</v>
      </c>
      <c r="K35" s="112">
        <f t="shared" si="3"/>
        <v>0</v>
      </c>
      <c r="L35" s="113">
        <v>4.5</v>
      </c>
      <c r="M35" s="114">
        <f t="shared" si="4"/>
        <v>0</v>
      </c>
      <c r="ALX35" s="7"/>
      <c r="ALY35" s="7"/>
      <c r="ALZ35" s="7"/>
    </row>
    <row r="36" spans="1:1014" s="8" customFormat="1" x14ac:dyDescent="0.2">
      <c r="A36" s="46" t="s">
        <v>2</v>
      </c>
      <c r="B36" s="72" t="s">
        <v>152</v>
      </c>
      <c r="C36" s="73">
        <v>100</v>
      </c>
      <c r="D36" s="74">
        <v>10</v>
      </c>
      <c r="E36" s="75">
        <v>10</v>
      </c>
      <c r="F36" s="33"/>
      <c r="G36" s="102">
        <f t="shared" si="5"/>
        <v>0</v>
      </c>
      <c r="H36" s="33"/>
      <c r="I36" s="102">
        <f t="shared" si="1"/>
        <v>0</v>
      </c>
      <c r="J36" s="112">
        <f t="shared" si="2"/>
        <v>0</v>
      </c>
      <c r="K36" s="112">
        <f t="shared" si="3"/>
        <v>0</v>
      </c>
      <c r="L36" s="113">
        <v>4.5</v>
      </c>
      <c r="M36" s="114">
        <f t="shared" si="4"/>
        <v>0</v>
      </c>
      <c r="ALX36" s="7"/>
      <c r="ALY36" s="7"/>
      <c r="ALZ36" s="7"/>
    </row>
    <row r="37" spans="1:1014" s="8" customFormat="1" x14ac:dyDescent="0.2">
      <c r="A37" s="44" t="s">
        <v>2</v>
      </c>
      <c r="B37" s="77" t="s">
        <v>78</v>
      </c>
      <c r="C37" s="70">
        <v>100</v>
      </c>
      <c r="D37" s="27">
        <v>10</v>
      </c>
      <c r="E37" s="76">
        <v>10</v>
      </c>
      <c r="F37" s="32"/>
      <c r="G37" s="101">
        <f t="shared" si="5"/>
        <v>0</v>
      </c>
      <c r="H37" s="32"/>
      <c r="I37" s="101">
        <f t="shared" si="1"/>
        <v>0</v>
      </c>
      <c r="J37" s="109">
        <f t="shared" si="2"/>
        <v>0</v>
      </c>
      <c r="K37" s="109">
        <f t="shared" si="3"/>
        <v>0</v>
      </c>
      <c r="L37" s="110">
        <v>5</v>
      </c>
      <c r="M37" s="111">
        <f t="shared" si="4"/>
        <v>0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" customFormat="1" x14ac:dyDescent="0.2">
      <c r="A38" s="44" t="s">
        <v>2</v>
      </c>
      <c r="B38" s="77" t="s">
        <v>149</v>
      </c>
      <c r="C38" s="70">
        <v>100</v>
      </c>
      <c r="D38" s="27">
        <v>10</v>
      </c>
      <c r="E38" s="76">
        <v>10</v>
      </c>
      <c r="F38" s="32"/>
      <c r="G38" s="101">
        <f t="shared" si="5"/>
        <v>0</v>
      </c>
      <c r="H38" s="32"/>
      <c r="I38" s="101">
        <f t="shared" si="1"/>
        <v>0</v>
      </c>
      <c r="J38" s="109">
        <f t="shared" si="2"/>
        <v>0</v>
      </c>
      <c r="K38" s="109">
        <f t="shared" si="3"/>
        <v>0</v>
      </c>
      <c r="L38" s="110">
        <v>5</v>
      </c>
      <c r="M38" s="111">
        <f t="shared" si="4"/>
        <v>0</v>
      </c>
    </row>
    <row r="39" spans="1:1014" s="7" customFormat="1" x14ac:dyDescent="0.2">
      <c r="A39" s="46" t="s">
        <v>2</v>
      </c>
      <c r="B39" s="72" t="s">
        <v>19</v>
      </c>
      <c r="C39" s="73">
        <v>50</v>
      </c>
      <c r="D39" s="74">
        <v>10</v>
      </c>
      <c r="E39" s="75">
        <v>5</v>
      </c>
      <c r="F39" s="33"/>
      <c r="G39" s="102">
        <f t="shared" si="5"/>
        <v>0</v>
      </c>
      <c r="H39" s="33"/>
      <c r="I39" s="102">
        <f t="shared" si="1"/>
        <v>0</v>
      </c>
      <c r="J39" s="112">
        <f t="shared" si="2"/>
        <v>0</v>
      </c>
      <c r="K39" s="112">
        <f t="shared" si="3"/>
        <v>0</v>
      </c>
      <c r="L39" s="113">
        <v>5</v>
      </c>
      <c r="M39" s="114">
        <f t="shared" si="4"/>
        <v>0</v>
      </c>
    </row>
    <row r="40" spans="1:1014" s="7" customFormat="1" x14ac:dyDescent="0.2">
      <c r="A40" s="44" t="s">
        <v>2</v>
      </c>
      <c r="B40" s="69" t="s">
        <v>37</v>
      </c>
      <c r="C40" s="70">
        <v>100</v>
      </c>
      <c r="D40" s="27">
        <v>10</v>
      </c>
      <c r="E40" s="76">
        <v>10</v>
      </c>
      <c r="F40" s="32"/>
      <c r="G40" s="101">
        <f t="shared" si="5"/>
        <v>0</v>
      </c>
      <c r="H40" s="32"/>
      <c r="I40" s="101">
        <f t="shared" si="1"/>
        <v>0</v>
      </c>
      <c r="J40" s="109">
        <f t="shared" si="2"/>
        <v>0</v>
      </c>
      <c r="K40" s="109">
        <f t="shared" si="3"/>
        <v>0</v>
      </c>
      <c r="L40" s="110">
        <v>5</v>
      </c>
      <c r="M40" s="111">
        <f t="shared" si="4"/>
        <v>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</row>
    <row r="41" spans="1:1014" s="8" customFormat="1" x14ac:dyDescent="0.2">
      <c r="A41" s="44" t="s">
        <v>2</v>
      </c>
      <c r="B41" s="69" t="s">
        <v>82</v>
      </c>
      <c r="C41" s="70">
        <v>150</v>
      </c>
      <c r="D41" s="27">
        <v>10</v>
      </c>
      <c r="E41" s="76">
        <v>15</v>
      </c>
      <c r="F41" s="32"/>
      <c r="G41" s="101">
        <f t="shared" si="5"/>
        <v>0</v>
      </c>
      <c r="H41" s="32"/>
      <c r="I41" s="101">
        <f t="shared" si="1"/>
        <v>0</v>
      </c>
      <c r="J41" s="109">
        <f t="shared" si="2"/>
        <v>0</v>
      </c>
      <c r="K41" s="109">
        <f t="shared" si="3"/>
        <v>0</v>
      </c>
      <c r="L41" s="110">
        <v>5.5</v>
      </c>
      <c r="M41" s="111">
        <f t="shared" si="4"/>
        <v>0</v>
      </c>
      <c r="ALX41" s="7"/>
      <c r="ALY41" s="7"/>
      <c r="ALZ41" s="7"/>
    </row>
    <row r="42" spans="1:1014" s="8" customFormat="1" x14ac:dyDescent="0.2">
      <c r="A42" s="46" t="s">
        <v>2</v>
      </c>
      <c r="B42" s="72" t="s">
        <v>38</v>
      </c>
      <c r="C42" s="73">
        <v>100</v>
      </c>
      <c r="D42" s="74">
        <v>10</v>
      </c>
      <c r="E42" s="75">
        <v>10</v>
      </c>
      <c r="F42" s="33"/>
      <c r="G42" s="102">
        <f t="shared" si="5"/>
        <v>0</v>
      </c>
      <c r="H42" s="33"/>
      <c r="I42" s="102">
        <f t="shared" si="1"/>
        <v>0</v>
      </c>
      <c r="J42" s="112">
        <f t="shared" si="2"/>
        <v>0</v>
      </c>
      <c r="K42" s="112">
        <f t="shared" si="3"/>
        <v>0</v>
      </c>
      <c r="L42" s="113">
        <v>6.5</v>
      </c>
      <c r="M42" s="114">
        <f t="shared" si="4"/>
        <v>0</v>
      </c>
      <c r="ALX42" s="7"/>
      <c r="ALY42" s="7"/>
      <c r="ALZ42" s="7"/>
    </row>
    <row r="43" spans="1:1014" s="8" customFormat="1" x14ac:dyDescent="0.2">
      <c r="A43" s="46" t="s">
        <v>2</v>
      </c>
      <c r="B43" s="72" t="s">
        <v>39</v>
      </c>
      <c r="C43" s="73">
        <v>50</v>
      </c>
      <c r="D43" s="74">
        <v>10</v>
      </c>
      <c r="E43" s="75">
        <v>5</v>
      </c>
      <c r="F43" s="33"/>
      <c r="G43" s="102">
        <f t="shared" si="5"/>
        <v>0</v>
      </c>
      <c r="H43" s="33"/>
      <c r="I43" s="102">
        <f t="shared" si="1"/>
        <v>0</v>
      </c>
      <c r="J43" s="112">
        <f t="shared" si="2"/>
        <v>0</v>
      </c>
      <c r="K43" s="112">
        <f t="shared" si="3"/>
        <v>0</v>
      </c>
      <c r="L43" s="113">
        <v>6.5</v>
      </c>
      <c r="M43" s="114">
        <f t="shared" si="4"/>
        <v>0</v>
      </c>
      <c r="ALX43" s="7"/>
      <c r="ALY43" s="7"/>
      <c r="ALZ43" s="7"/>
    </row>
    <row r="44" spans="1:1014" s="7" customFormat="1" x14ac:dyDescent="0.2">
      <c r="A44" s="44" t="s">
        <v>2</v>
      </c>
      <c r="B44" s="69" t="s">
        <v>21</v>
      </c>
      <c r="C44" s="70">
        <v>30</v>
      </c>
      <c r="D44" s="27">
        <v>10</v>
      </c>
      <c r="E44" s="76">
        <v>3</v>
      </c>
      <c r="F44" s="32"/>
      <c r="G44" s="101">
        <f t="shared" si="5"/>
        <v>0</v>
      </c>
      <c r="H44" s="32"/>
      <c r="I44" s="101">
        <f t="shared" si="1"/>
        <v>0</v>
      </c>
      <c r="J44" s="109">
        <f t="shared" si="2"/>
        <v>0</v>
      </c>
      <c r="K44" s="109">
        <f t="shared" si="3"/>
        <v>0</v>
      </c>
      <c r="L44" s="110">
        <v>6</v>
      </c>
      <c r="M44" s="111">
        <f t="shared" si="4"/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</row>
    <row r="45" spans="1:1014" s="8" customFormat="1" x14ac:dyDescent="0.2">
      <c r="A45" s="44" t="s">
        <v>2</v>
      </c>
      <c r="B45" s="69" t="s">
        <v>20</v>
      </c>
      <c r="C45" s="70">
        <v>30</v>
      </c>
      <c r="D45" s="27">
        <v>10</v>
      </c>
      <c r="E45" s="76">
        <v>3</v>
      </c>
      <c r="F45" s="32"/>
      <c r="G45" s="101">
        <f t="shared" si="5"/>
        <v>0</v>
      </c>
      <c r="H45" s="32"/>
      <c r="I45" s="101">
        <f t="shared" si="1"/>
        <v>0</v>
      </c>
      <c r="J45" s="109">
        <f t="shared" si="2"/>
        <v>0</v>
      </c>
      <c r="K45" s="109">
        <f t="shared" si="3"/>
        <v>0</v>
      </c>
      <c r="L45" s="110">
        <v>6</v>
      </c>
      <c r="M45" s="111">
        <f t="shared" si="4"/>
        <v>0</v>
      </c>
      <c r="ALX45" s="7"/>
      <c r="ALY45" s="7"/>
      <c r="ALZ45" s="7"/>
    </row>
    <row r="46" spans="1:1014" s="8" customFormat="1" x14ac:dyDescent="0.2">
      <c r="A46" s="44" t="s">
        <v>2</v>
      </c>
      <c r="B46" s="69" t="s">
        <v>22</v>
      </c>
      <c r="C46" s="70">
        <v>30</v>
      </c>
      <c r="D46" s="27">
        <v>10</v>
      </c>
      <c r="E46" s="76">
        <v>3</v>
      </c>
      <c r="F46" s="32"/>
      <c r="G46" s="101">
        <f t="shared" si="5"/>
        <v>0</v>
      </c>
      <c r="H46" s="32"/>
      <c r="I46" s="101">
        <f t="shared" si="1"/>
        <v>0</v>
      </c>
      <c r="J46" s="109">
        <f t="shared" si="2"/>
        <v>0</v>
      </c>
      <c r="K46" s="109">
        <f t="shared" si="3"/>
        <v>0</v>
      </c>
      <c r="L46" s="110">
        <v>6</v>
      </c>
      <c r="M46" s="111">
        <f t="shared" si="4"/>
        <v>0</v>
      </c>
      <c r="ALZ46" s="7"/>
    </row>
    <row r="47" spans="1:1014" s="8" customFormat="1" x14ac:dyDescent="0.2">
      <c r="A47" s="46" t="s">
        <v>2</v>
      </c>
      <c r="B47" s="72" t="s">
        <v>195</v>
      </c>
      <c r="C47" s="73">
        <v>150</v>
      </c>
      <c r="D47" s="74">
        <v>5</v>
      </c>
      <c r="E47" s="75">
        <v>30</v>
      </c>
      <c r="F47" s="33"/>
      <c r="G47" s="102">
        <f t="shared" si="5"/>
        <v>0</v>
      </c>
      <c r="H47" s="33"/>
      <c r="I47" s="102">
        <f t="shared" si="1"/>
        <v>0</v>
      </c>
      <c r="J47" s="112">
        <f t="shared" si="2"/>
        <v>0</v>
      </c>
      <c r="K47" s="112">
        <f t="shared" si="3"/>
        <v>0</v>
      </c>
      <c r="L47" s="113">
        <v>5</v>
      </c>
      <c r="M47" s="114">
        <f t="shared" si="4"/>
        <v>0</v>
      </c>
      <c r="ALX47" s="7"/>
      <c r="ALY47" s="7"/>
      <c r="ALZ47" s="7"/>
    </row>
    <row r="48" spans="1:1014" s="8" customFormat="1" x14ac:dyDescent="0.2">
      <c r="A48" s="46" t="s">
        <v>2</v>
      </c>
      <c r="B48" s="72" t="s">
        <v>120</v>
      </c>
      <c r="C48" s="73">
        <v>150</v>
      </c>
      <c r="D48" s="74">
        <v>5</v>
      </c>
      <c r="E48" s="75">
        <v>30</v>
      </c>
      <c r="F48" s="33"/>
      <c r="G48" s="102">
        <f t="shared" si="5"/>
        <v>0</v>
      </c>
      <c r="H48" s="33"/>
      <c r="I48" s="102">
        <f t="shared" si="1"/>
        <v>0</v>
      </c>
      <c r="J48" s="112">
        <f t="shared" si="2"/>
        <v>0</v>
      </c>
      <c r="K48" s="112">
        <f t="shared" si="3"/>
        <v>0</v>
      </c>
      <c r="L48" s="113">
        <v>5</v>
      </c>
      <c r="M48" s="114">
        <f t="shared" si="4"/>
        <v>0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</row>
    <row r="49" spans="1:1014" s="7" customFormat="1" x14ac:dyDescent="0.2">
      <c r="A49" s="46" t="s">
        <v>2</v>
      </c>
      <c r="B49" s="72" t="s">
        <v>121</v>
      </c>
      <c r="C49" s="73">
        <v>150</v>
      </c>
      <c r="D49" s="74">
        <v>5</v>
      </c>
      <c r="E49" s="75">
        <v>30</v>
      </c>
      <c r="F49" s="33"/>
      <c r="G49" s="102">
        <f t="shared" si="5"/>
        <v>0</v>
      </c>
      <c r="H49" s="33"/>
      <c r="I49" s="102">
        <f t="shared" si="1"/>
        <v>0</v>
      </c>
      <c r="J49" s="112">
        <f t="shared" si="2"/>
        <v>0</v>
      </c>
      <c r="K49" s="112">
        <f t="shared" si="3"/>
        <v>0</v>
      </c>
      <c r="L49" s="113">
        <v>5</v>
      </c>
      <c r="M49" s="114">
        <f t="shared" si="4"/>
        <v>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</row>
    <row r="50" spans="1:1014" s="8" customFormat="1" x14ac:dyDescent="0.2">
      <c r="A50" s="46" t="s">
        <v>2</v>
      </c>
      <c r="B50" s="72" t="s">
        <v>122</v>
      </c>
      <c r="C50" s="73">
        <v>150</v>
      </c>
      <c r="D50" s="74">
        <v>5</v>
      </c>
      <c r="E50" s="75">
        <v>30</v>
      </c>
      <c r="F50" s="33"/>
      <c r="G50" s="102">
        <f t="shared" si="5"/>
        <v>0</v>
      </c>
      <c r="H50" s="33"/>
      <c r="I50" s="102">
        <f t="shared" si="1"/>
        <v>0</v>
      </c>
      <c r="J50" s="112">
        <f t="shared" si="2"/>
        <v>0</v>
      </c>
      <c r="K50" s="112">
        <f t="shared" si="3"/>
        <v>0</v>
      </c>
      <c r="L50" s="113">
        <v>5</v>
      </c>
      <c r="M50" s="114">
        <f t="shared" si="4"/>
        <v>0</v>
      </c>
      <c r="ALX50" s="7"/>
      <c r="ALY50" s="7"/>
      <c r="ALZ50" s="7"/>
    </row>
    <row r="51" spans="1:1014" s="8" customFormat="1" x14ac:dyDescent="0.2">
      <c r="A51" s="46" t="s">
        <v>2</v>
      </c>
      <c r="B51" s="72" t="s">
        <v>196</v>
      </c>
      <c r="C51" s="73">
        <v>100</v>
      </c>
      <c r="D51" s="74">
        <v>5</v>
      </c>
      <c r="E51" s="75">
        <v>20</v>
      </c>
      <c r="F51" s="33"/>
      <c r="G51" s="102">
        <f t="shared" si="5"/>
        <v>0</v>
      </c>
      <c r="H51" s="33"/>
      <c r="I51" s="102">
        <f t="shared" si="1"/>
        <v>0</v>
      </c>
      <c r="J51" s="112">
        <f t="shared" si="2"/>
        <v>0</v>
      </c>
      <c r="K51" s="112">
        <f t="shared" si="3"/>
        <v>0</v>
      </c>
      <c r="L51" s="113">
        <v>5</v>
      </c>
      <c r="M51" s="114">
        <f t="shared" si="4"/>
        <v>0</v>
      </c>
      <c r="ALX51" s="7"/>
      <c r="ALY51" s="7"/>
      <c r="ALZ51" s="7"/>
    </row>
    <row r="52" spans="1:1014" s="8" customFormat="1" x14ac:dyDescent="0.2">
      <c r="A52" s="46" t="s">
        <v>2</v>
      </c>
      <c r="B52" s="72" t="s">
        <v>124</v>
      </c>
      <c r="C52" s="73">
        <v>100</v>
      </c>
      <c r="D52" s="74">
        <v>5</v>
      </c>
      <c r="E52" s="75">
        <v>20</v>
      </c>
      <c r="F52" s="33"/>
      <c r="G52" s="102">
        <f t="shared" si="5"/>
        <v>0</v>
      </c>
      <c r="H52" s="33"/>
      <c r="I52" s="102">
        <f t="shared" si="1"/>
        <v>0</v>
      </c>
      <c r="J52" s="112">
        <f t="shared" si="2"/>
        <v>0</v>
      </c>
      <c r="K52" s="112">
        <f t="shared" si="3"/>
        <v>0</v>
      </c>
      <c r="L52" s="113">
        <v>5</v>
      </c>
      <c r="M52" s="114">
        <f t="shared" si="4"/>
        <v>0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</row>
    <row r="53" spans="1:1014" s="7" customFormat="1" x14ac:dyDescent="0.2">
      <c r="A53" s="46" t="s">
        <v>2</v>
      </c>
      <c r="B53" s="72" t="s">
        <v>125</v>
      </c>
      <c r="C53" s="73">
        <v>100</v>
      </c>
      <c r="D53" s="74">
        <v>5</v>
      </c>
      <c r="E53" s="75">
        <v>20</v>
      </c>
      <c r="F53" s="33"/>
      <c r="G53" s="102">
        <f t="shared" si="5"/>
        <v>0</v>
      </c>
      <c r="H53" s="33"/>
      <c r="I53" s="102">
        <f t="shared" si="1"/>
        <v>0</v>
      </c>
      <c r="J53" s="112">
        <f t="shared" si="2"/>
        <v>0</v>
      </c>
      <c r="K53" s="112">
        <f t="shared" si="3"/>
        <v>0</v>
      </c>
      <c r="L53" s="113">
        <v>5</v>
      </c>
      <c r="M53" s="114">
        <f t="shared" si="4"/>
        <v>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</row>
    <row r="54" spans="1:1014" s="8" customFormat="1" x14ac:dyDescent="0.2">
      <c r="A54" s="46" t="s">
        <v>2</v>
      </c>
      <c r="B54" s="72" t="s">
        <v>123</v>
      </c>
      <c r="C54" s="73">
        <v>100</v>
      </c>
      <c r="D54" s="74">
        <v>5</v>
      </c>
      <c r="E54" s="75">
        <v>20</v>
      </c>
      <c r="F54" s="33"/>
      <c r="G54" s="102">
        <f t="shared" si="5"/>
        <v>0</v>
      </c>
      <c r="H54" s="33"/>
      <c r="I54" s="102">
        <f t="shared" si="1"/>
        <v>0</v>
      </c>
      <c r="J54" s="112">
        <f t="shared" si="2"/>
        <v>0</v>
      </c>
      <c r="K54" s="112">
        <f t="shared" si="3"/>
        <v>0</v>
      </c>
      <c r="L54" s="113">
        <v>5</v>
      </c>
      <c r="M54" s="114">
        <f t="shared" si="4"/>
        <v>0</v>
      </c>
      <c r="ALX54" s="7"/>
      <c r="ALY54" s="7"/>
      <c r="ALZ54" s="7"/>
    </row>
    <row r="55" spans="1:1014" s="8" customFormat="1" x14ac:dyDescent="0.2">
      <c r="A55" s="44" t="s">
        <v>2</v>
      </c>
      <c r="B55" s="69" t="s">
        <v>34</v>
      </c>
      <c r="C55" s="70">
        <v>200</v>
      </c>
      <c r="D55" s="27">
        <v>10</v>
      </c>
      <c r="E55" s="76">
        <v>20</v>
      </c>
      <c r="F55" s="32"/>
      <c r="G55" s="101">
        <f t="shared" si="5"/>
        <v>0</v>
      </c>
      <c r="H55" s="32"/>
      <c r="I55" s="101">
        <f t="shared" si="1"/>
        <v>0</v>
      </c>
      <c r="J55" s="109">
        <f t="shared" si="2"/>
        <v>0</v>
      </c>
      <c r="K55" s="109">
        <f t="shared" si="3"/>
        <v>0</v>
      </c>
      <c r="L55" s="110">
        <v>4.5</v>
      </c>
      <c r="M55" s="111">
        <f t="shared" si="4"/>
        <v>0</v>
      </c>
      <c r="ALX55" s="7"/>
      <c r="ALY55" s="7"/>
      <c r="ALZ55" s="7"/>
    </row>
    <row r="56" spans="1:1014" s="8" customFormat="1" x14ac:dyDescent="0.2">
      <c r="A56" s="44" t="s">
        <v>2</v>
      </c>
      <c r="B56" s="69" t="s">
        <v>35</v>
      </c>
      <c r="C56" s="70">
        <v>100</v>
      </c>
      <c r="D56" s="27">
        <v>10</v>
      </c>
      <c r="E56" s="76">
        <v>10</v>
      </c>
      <c r="F56" s="32"/>
      <c r="G56" s="101">
        <f t="shared" si="5"/>
        <v>0</v>
      </c>
      <c r="H56" s="32"/>
      <c r="I56" s="101">
        <f t="shared" si="1"/>
        <v>0</v>
      </c>
      <c r="J56" s="109">
        <f t="shared" si="2"/>
        <v>0</v>
      </c>
      <c r="K56" s="109">
        <f t="shared" si="3"/>
        <v>0</v>
      </c>
      <c r="L56" s="110">
        <v>4.5</v>
      </c>
      <c r="M56" s="111">
        <f t="shared" si="4"/>
        <v>0</v>
      </c>
      <c r="ALX56" s="7"/>
      <c r="ALY56" s="7"/>
      <c r="ALZ56" s="7"/>
    </row>
    <row r="57" spans="1:1014" s="8" customFormat="1" x14ac:dyDescent="0.2">
      <c r="A57" s="46" t="s">
        <v>2</v>
      </c>
      <c r="B57" s="72" t="s">
        <v>197</v>
      </c>
      <c r="C57" s="73">
        <v>40</v>
      </c>
      <c r="D57" s="74">
        <v>5</v>
      </c>
      <c r="E57" s="75">
        <v>8</v>
      </c>
      <c r="F57" s="33"/>
      <c r="G57" s="102">
        <f t="shared" si="5"/>
        <v>0</v>
      </c>
      <c r="H57" s="33"/>
      <c r="I57" s="102">
        <f t="shared" si="1"/>
        <v>0</v>
      </c>
      <c r="J57" s="112">
        <f t="shared" si="2"/>
        <v>0</v>
      </c>
      <c r="K57" s="112">
        <f t="shared" si="3"/>
        <v>0</v>
      </c>
      <c r="L57" s="113">
        <v>6.5030818215838275</v>
      </c>
      <c r="M57" s="114">
        <f t="shared" si="4"/>
        <v>0</v>
      </c>
      <c r="ALX57" s="7"/>
      <c r="ALY57" s="7"/>
      <c r="ALZ57" s="7"/>
    </row>
    <row r="58" spans="1:1014" s="8" customFormat="1" x14ac:dyDescent="0.2">
      <c r="A58" s="46" t="s">
        <v>2</v>
      </c>
      <c r="B58" s="72" t="s">
        <v>23</v>
      </c>
      <c r="C58" s="73">
        <v>40</v>
      </c>
      <c r="D58" s="74">
        <v>5</v>
      </c>
      <c r="E58" s="75">
        <v>8</v>
      </c>
      <c r="F58" s="33"/>
      <c r="G58" s="102">
        <f t="shared" si="5"/>
        <v>0</v>
      </c>
      <c r="H58" s="33"/>
      <c r="I58" s="102">
        <f t="shared" si="1"/>
        <v>0</v>
      </c>
      <c r="J58" s="112">
        <f t="shared" si="2"/>
        <v>0</v>
      </c>
      <c r="K58" s="112">
        <f t="shared" si="3"/>
        <v>0</v>
      </c>
      <c r="L58" s="113">
        <v>6.5030818215838275</v>
      </c>
      <c r="M58" s="114">
        <f t="shared" si="4"/>
        <v>0</v>
      </c>
      <c r="ALX58" s="7"/>
      <c r="ALY58" s="7"/>
      <c r="ALZ58" s="7"/>
    </row>
    <row r="59" spans="1:1014" s="8" customFormat="1" x14ac:dyDescent="0.2">
      <c r="A59" s="46" t="s">
        <v>2</v>
      </c>
      <c r="B59" s="72" t="s">
        <v>24</v>
      </c>
      <c r="C59" s="73">
        <v>40</v>
      </c>
      <c r="D59" s="74">
        <v>5</v>
      </c>
      <c r="E59" s="75">
        <v>8</v>
      </c>
      <c r="F59" s="33"/>
      <c r="G59" s="102">
        <f t="shared" si="5"/>
        <v>0</v>
      </c>
      <c r="H59" s="33"/>
      <c r="I59" s="102">
        <f t="shared" si="1"/>
        <v>0</v>
      </c>
      <c r="J59" s="112">
        <f t="shared" si="2"/>
        <v>0</v>
      </c>
      <c r="K59" s="112">
        <f t="shared" si="3"/>
        <v>0</v>
      </c>
      <c r="L59" s="113">
        <v>6.5030818215838275</v>
      </c>
      <c r="M59" s="114">
        <f t="shared" si="4"/>
        <v>0</v>
      </c>
      <c r="ALX59" s="7"/>
      <c r="ALY59" s="7"/>
      <c r="ALZ59" s="7"/>
    </row>
    <row r="60" spans="1:1014" s="8" customFormat="1" x14ac:dyDescent="0.2">
      <c r="A60" s="46" t="s">
        <v>2</v>
      </c>
      <c r="B60" s="72" t="s">
        <v>79</v>
      </c>
      <c r="C60" s="73">
        <v>40</v>
      </c>
      <c r="D60" s="74">
        <v>5</v>
      </c>
      <c r="E60" s="75">
        <v>8</v>
      </c>
      <c r="F60" s="33"/>
      <c r="G60" s="102">
        <f t="shared" si="5"/>
        <v>0</v>
      </c>
      <c r="H60" s="33"/>
      <c r="I60" s="102">
        <f t="shared" si="1"/>
        <v>0</v>
      </c>
      <c r="J60" s="112">
        <f t="shared" si="2"/>
        <v>0</v>
      </c>
      <c r="K60" s="112">
        <f t="shared" si="3"/>
        <v>0</v>
      </c>
      <c r="L60" s="113">
        <v>6.5030818215838275</v>
      </c>
      <c r="M60" s="114">
        <f t="shared" si="4"/>
        <v>0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</row>
    <row r="61" spans="1:1014" s="8" customFormat="1" x14ac:dyDescent="0.2">
      <c r="A61" s="44" t="s">
        <v>2</v>
      </c>
      <c r="B61" s="69" t="s">
        <v>153</v>
      </c>
      <c r="C61" s="70">
        <v>150</v>
      </c>
      <c r="D61" s="27">
        <v>10</v>
      </c>
      <c r="E61" s="76">
        <v>15</v>
      </c>
      <c r="F61" s="32"/>
      <c r="G61" s="101">
        <f t="shared" si="5"/>
        <v>0</v>
      </c>
      <c r="H61" s="32"/>
      <c r="I61" s="101">
        <f t="shared" si="1"/>
        <v>0</v>
      </c>
      <c r="J61" s="109">
        <f t="shared" si="2"/>
        <v>0</v>
      </c>
      <c r="K61" s="109">
        <f t="shared" si="3"/>
        <v>0</v>
      </c>
      <c r="L61" s="110">
        <v>5</v>
      </c>
      <c r="M61" s="111">
        <f t="shared" si="4"/>
        <v>0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</row>
    <row r="62" spans="1:1014" s="7" customFormat="1" x14ac:dyDescent="0.2">
      <c r="A62" s="46" t="s">
        <v>2</v>
      </c>
      <c r="B62" s="72" t="s">
        <v>198</v>
      </c>
      <c r="C62" s="73">
        <v>450</v>
      </c>
      <c r="D62" s="74">
        <v>10</v>
      </c>
      <c r="E62" s="75">
        <v>45</v>
      </c>
      <c r="F62" s="33"/>
      <c r="G62" s="102">
        <f t="shared" si="5"/>
        <v>0</v>
      </c>
      <c r="H62" s="33"/>
      <c r="I62" s="102">
        <f t="shared" si="1"/>
        <v>0</v>
      </c>
      <c r="J62" s="112">
        <f t="shared" si="2"/>
        <v>0</v>
      </c>
      <c r="K62" s="112">
        <f t="shared" si="3"/>
        <v>0</v>
      </c>
      <c r="L62" s="113">
        <v>4</v>
      </c>
      <c r="M62" s="114">
        <f t="shared" si="4"/>
        <v>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</row>
    <row r="63" spans="1:1014" s="8" customFormat="1" x14ac:dyDescent="0.2">
      <c r="A63" s="46" t="s">
        <v>2</v>
      </c>
      <c r="B63" s="72" t="s">
        <v>127</v>
      </c>
      <c r="C63" s="73">
        <v>450</v>
      </c>
      <c r="D63" s="74">
        <v>10</v>
      </c>
      <c r="E63" s="75">
        <v>45</v>
      </c>
      <c r="F63" s="33"/>
      <c r="G63" s="102">
        <f t="shared" si="5"/>
        <v>0</v>
      </c>
      <c r="H63" s="33"/>
      <c r="I63" s="102">
        <f t="shared" si="1"/>
        <v>0</v>
      </c>
      <c r="J63" s="112">
        <f t="shared" si="2"/>
        <v>0</v>
      </c>
      <c r="K63" s="112">
        <f t="shared" si="3"/>
        <v>0</v>
      </c>
      <c r="L63" s="113">
        <v>4</v>
      </c>
      <c r="M63" s="114">
        <f t="shared" si="4"/>
        <v>0</v>
      </c>
      <c r="ALX63" s="7"/>
      <c r="ALY63" s="7"/>
      <c r="ALZ63" s="7"/>
    </row>
    <row r="64" spans="1:1014" s="8" customFormat="1" x14ac:dyDescent="0.2">
      <c r="A64" s="46" t="s">
        <v>2</v>
      </c>
      <c r="B64" s="72" t="s">
        <v>128</v>
      </c>
      <c r="C64" s="73">
        <v>450</v>
      </c>
      <c r="D64" s="74">
        <v>10</v>
      </c>
      <c r="E64" s="75">
        <v>45</v>
      </c>
      <c r="F64" s="33"/>
      <c r="G64" s="102">
        <f t="shared" si="5"/>
        <v>0</v>
      </c>
      <c r="H64" s="33"/>
      <c r="I64" s="102">
        <f t="shared" si="1"/>
        <v>0</v>
      </c>
      <c r="J64" s="112">
        <f t="shared" si="2"/>
        <v>0</v>
      </c>
      <c r="K64" s="112">
        <f t="shared" si="3"/>
        <v>0</v>
      </c>
      <c r="L64" s="113">
        <v>4</v>
      </c>
      <c r="M64" s="114">
        <f t="shared" si="4"/>
        <v>0</v>
      </c>
      <c r="ALX64" s="7"/>
      <c r="ALY64" s="7"/>
      <c r="ALZ64" s="7"/>
    </row>
    <row r="65" spans="1:1014" s="8" customFormat="1" x14ac:dyDescent="0.2">
      <c r="A65" s="46" t="s">
        <v>2</v>
      </c>
      <c r="B65" s="72" t="s">
        <v>129</v>
      </c>
      <c r="C65" s="73">
        <v>450</v>
      </c>
      <c r="D65" s="74">
        <v>10</v>
      </c>
      <c r="E65" s="75">
        <v>45</v>
      </c>
      <c r="F65" s="33"/>
      <c r="G65" s="102">
        <f t="shared" si="5"/>
        <v>0</v>
      </c>
      <c r="H65" s="33"/>
      <c r="I65" s="102">
        <f t="shared" si="1"/>
        <v>0</v>
      </c>
      <c r="J65" s="112">
        <f t="shared" si="2"/>
        <v>0</v>
      </c>
      <c r="K65" s="112">
        <f t="shared" si="3"/>
        <v>0</v>
      </c>
      <c r="L65" s="113">
        <v>4</v>
      </c>
      <c r="M65" s="114">
        <f t="shared" si="4"/>
        <v>0</v>
      </c>
      <c r="ALX65" s="7"/>
      <c r="ALY65" s="7"/>
      <c r="ALZ65" s="7"/>
    </row>
    <row r="66" spans="1:1014" s="8" customFormat="1" x14ac:dyDescent="0.2">
      <c r="A66" s="46" t="s">
        <v>2</v>
      </c>
      <c r="B66" s="72" t="s">
        <v>199</v>
      </c>
      <c r="C66" s="73">
        <v>250</v>
      </c>
      <c r="D66" s="74">
        <v>10</v>
      </c>
      <c r="E66" s="75">
        <v>25</v>
      </c>
      <c r="F66" s="33"/>
      <c r="G66" s="102">
        <f t="shared" si="5"/>
        <v>0</v>
      </c>
      <c r="H66" s="33"/>
      <c r="I66" s="102">
        <f t="shared" si="1"/>
        <v>0</v>
      </c>
      <c r="J66" s="112">
        <f t="shared" si="2"/>
        <v>0</v>
      </c>
      <c r="K66" s="112">
        <f t="shared" si="3"/>
        <v>0</v>
      </c>
      <c r="L66" s="113">
        <v>4</v>
      </c>
      <c r="M66" s="114">
        <f t="shared" si="4"/>
        <v>0</v>
      </c>
      <c r="ALX66" s="7"/>
      <c r="ALY66" s="7"/>
      <c r="ALZ66" s="7"/>
    </row>
    <row r="67" spans="1:1014" s="8" customFormat="1" x14ac:dyDescent="0.2">
      <c r="A67" s="46" t="s">
        <v>2</v>
      </c>
      <c r="B67" s="72" t="s">
        <v>131</v>
      </c>
      <c r="C67" s="73">
        <v>250</v>
      </c>
      <c r="D67" s="74">
        <v>10</v>
      </c>
      <c r="E67" s="75">
        <v>25</v>
      </c>
      <c r="F67" s="33"/>
      <c r="G67" s="102">
        <f t="shared" ref="G67:G98" si="6">F67*D67</f>
        <v>0</v>
      </c>
      <c r="H67" s="33"/>
      <c r="I67" s="102">
        <f t="shared" si="1"/>
        <v>0</v>
      </c>
      <c r="J67" s="112">
        <f t="shared" si="2"/>
        <v>0</v>
      </c>
      <c r="K67" s="112">
        <f t="shared" si="3"/>
        <v>0</v>
      </c>
      <c r="L67" s="113">
        <v>4</v>
      </c>
      <c r="M67" s="114">
        <f t="shared" si="4"/>
        <v>0</v>
      </c>
      <c r="ALX67" s="7"/>
      <c r="ALY67" s="7"/>
      <c r="ALZ67" s="7"/>
    </row>
    <row r="68" spans="1:1014" s="8" customFormat="1" x14ac:dyDescent="0.2">
      <c r="A68" s="46" t="s">
        <v>2</v>
      </c>
      <c r="B68" s="72" t="s">
        <v>132</v>
      </c>
      <c r="C68" s="73">
        <v>250</v>
      </c>
      <c r="D68" s="74">
        <v>10</v>
      </c>
      <c r="E68" s="75">
        <v>25</v>
      </c>
      <c r="F68" s="33"/>
      <c r="G68" s="102">
        <f t="shared" si="6"/>
        <v>0</v>
      </c>
      <c r="H68" s="33"/>
      <c r="I68" s="102">
        <f t="shared" ref="I68:I104" si="7">H68*D68</f>
        <v>0</v>
      </c>
      <c r="J68" s="112">
        <f t="shared" ref="J68:J131" si="8">H68-F68</f>
        <v>0</v>
      </c>
      <c r="K68" s="112">
        <f t="shared" ref="K68:K131" si="9">I68-G68</f>
        <v>0</v>
      </c>
      <c r="L68" s="113">
        <v>4</v>
      </c>
      <c r="M68" s="114">
        <f t="shared" ref="M68:M104" si="10">I68*L68</f>
        <v>0</v>
      </c>
      <c r="ALX68" s="7"/>
      <c r="ALY68" s="7"/>
      <c r="ALZ68" s="7"/>
    </row>
    <row r="69" spans="1:1014" s="8" customFormat="1" x14ac:dyDescent="0.2">
      <c r="A69" s="46" t="s">
        <v>2</v>
      </c>
      <c r="B69" s="72" t="s">
        <v>133</v>
      </c>
      <c r="C69" s="73">
        <v>250</v>
      </c>
      <c r="D69" s="74">
        <v>10</v>
      </c>
      <c r="E69" s="75">
        <v>25</v>
      </c>
      <c r="F69" s="33"/>
      <c r="G69" s="102">
        <f t="shared" si="6"/>
        <v>0</v>
      </c>
      <c r="H69" s="33"/>
      <c r="I69" s="102">
        <f t="shared" si="7"/>
        <v>0</v>
      </c>
      <c r="J69" s="112">
        <f t="shared" si="8"/>
        <v>0</v>
      </c>
      <c r="K69" s="112">
        <f t="shared" si="9"/>
        <v>0</v>
      </c>
      <c r="L69" s="113">
        <v>4</v>
      </c>
      <c r="M69" s="114">
        <f t="shared" si="10"/>
        <v>0</v>
      </c>
      <c r="ALX69" s="7"/>
      <c r="ALY69" s="7"/>
      <c r="ALZ69" s="7"/>
    </row>
    <row r="70" spans="1:1014" s="8" customFormat="1" x14ac:dyDescent="0.2">
      <c r="A70" s="44" t="s">
        <v>2</v>
      </c>
      <c r="B70" s="69" t="s">
        <v>42</v>
      </c>
      <c r="C70" s="70">
        <v>100</v>
      </c>
      <c r="D70" s="27">
        <v>25</v>
      </c>
      <c r="E70" s="76">
        <v>4</v>
      </c>
      <c r="F70" s="32"/>
      <c r="G70" s="101">
        <f t="shared" si="6"/>
        <v>0</v>
      </c>
      <c r="H70" s="32"/>
      <c r="I70" s="101">
        <f t="shared" si="7"/>
        <v>0</v>
      </c>
      <c r="J70" s="109">
        <f t="shared" si="8"/>
        <v>0</v>
      </c>
      <c r="K70" s="109">
        <f t="shared" si="9"/>
        <v>0</v>
      </c>
      <c r="L70" s="110">
        <v>5.5</v>
      </c>
      <c r="M70" s="111">
        <f t="shared" si="10"/>
        <v>0</v>
      </c>
      <c r="ALX70" s="7"/>
      <c r="ALY70" s="7"/>
      <c r="ALZ70" s="7"/>
    </row>
    <row r="71" spans="1:1014" s="8" customFormat="1" ht="16.25" customHeight="1" x14ac:dyDescent="0.2">
      <c r="A71" s="44" t="s">
        <v>2</v>
      </c>
      <c r="B71" s="69" t="s">
        <v>154</v>
      </c>
      <c r="C71" s="70">
        <v>275</v>
      </c>
      <c r="D71" s="27">
        <v>25</v>
      </c>
      <c r="E71" s="76">
        <v>11</v>
      </c>
      <c r="F71" s="32"/>
      <c r="G71" s="101">
        <f t="shared" si="6"/>
        <v>0</v>
      </c>
      <c r="H71" s="32"/>
      <c r="I71" s="101">
        <f t="shared" si="7"/>
        <v>0</v>
      </c>
      <c r="J71" s="109">
        <f t="shared" si="8"/>
        <v>0</v>
      </c>
      <c r="K71" s="109">
        <f t="shared" si="9"/>
        <v>0</v>
      </c>
      <c r="L71" s="110">
        <v>5</v>
      </c>
      <c r="M71" s="111">
        <f t="shared" si="10"/>
        <v>0</v>
      </c>
      <c r="ALX71" s="7"/>
      <c r="ALY71" s="7"/>
      <c r="ALZ71" s="7"/>
    </row>
    <row r="72" spans="1:1014" s="8" customFormat="1" x14ac:dyDescent="0.2">
      <c r="A72" s="44" t="s">
        <v>2</v>
      </c>
      <c r="B72" s="69" t="s">
        <v>43</v>
      </c>
      <c r="C72" s="70">
        <v>300</v>
      </c>
      <c r="D72" s="27">
        <v>25</v>
      </c>
      <c r="E72" s="76">
        <v>12</v>
      </c>
      <c r="F72" s="32"/>
      <c r="G72" s="101">
        <f t="shared" si="6"/>
        <v>0</v>
      </c>
      <c r="H72" s="32"/>
      <c r="I72" s="101">
        <f t="shared" si="7"/>
        <v>0</v>
      </c>
      <c r="J72" s="109">
        <f t="shared" si="8"/>
        <v>0</v>
      </c>
      <c r="K72" s="109">
        <f t="shared" si="9"/>
        <v>0</v>
      </c>
      <c r="L72" s="110">
        <v>4.5</v>
      </c>
      <c r="M72" s="111">
        <f t="shared" si="10"/>
        <v>0</v>
      </c>
      <c r="ALX72" s="7"/>
      <c r="ALY72" s="7"/>
      <c r="ALZ72" s="7"/>
    </row>
    <row r="73" spans="1:1014" s="8" customFormat="1" x14ac:dyDescent="0.2">
      <c r="A73" s="44" t="s">
        <v>2</v>
      </c>
      <c r="B73" s="69" t="s">
        <v>155</v>
      </c>
      <c r="C73" s="70">
        <v>275</v>
      </c>
      <c r="D73" s="27">
        <v>25</v>
      </c>
      <c r="E73" s="76">
        <v>11</v>
      </c>
      <c r="F73" s="32"/>
      <c r="G73" s="101">
        <f t="shared" si="6"/>
        <v>0</v>
      </c>
      <c r="H73" s="32"/>
      <c r="I73" s="101">
        <f t="shared" si="7"/>
        <v>0</v>
      </c>
      <c r="J73" s="109">
        <f t="shared" si="8"/>
        <v>0</v>
      </c>
      <c r="K73" s="109">
        <f t="shared" si="9"/>
        <v>0</v>
      </c>
      <c r="L73" s="110">
        <v>5</v>
      </c>
      <c r="M73" s="111">
        <f t="shared" si="10"/>
        <v>0</v>
      </c>
      <c r="ALU73" s="7"/>
      <c r="ALV73" s="7"/>
      <c r="ALW73" s="7"/>
      <c r="ALX73" s="7"/>
      <c r="ALY73" s="7"/>
      <c r="ALZ73" s="7"/>
    </row>
    <row r="74" spans="1:1014" s="8" customFormat="1" x14ac:dyDescent="0.2">
      <c r="A74" s="44" t="s">
        <v>2</v>
      </c>
      <c r="B74" s="69" t="s">
        <v>44</v>
      </c>
      <c r="C74" s="70">
        <v>300</v>
      </c>
      <c r="D74" s="27">
        <v>25</v>
      </c>
      <c r="E74" s="76">
        <v>12</v>
      </c>
      <c r="F74" s="32"/>
      <c r="G74" s="101">
        <f t="shared" si="6"/>
        <v>0</v>
      </c>
      <c r="H74" s="32"/>
      <c r="I74" s="101">
        <f t="shared" si="7"/>
        <v>0</v>
      </c>
      <c r="J74" s="109">
        <f t="shared" si="8"/>
        <v>0</v>
      </c>
      <c r="K74" s="109">
        <f t="shared" si="9"/>
        <v>0</v>
      </c>
      <c r="L74" s="110">
        <v>4.5</v>
      </c>
      <c r="M74" s="111">
        <f t="shared" si="10"/>
        <v>0</v>
      </c>
      <c r="ALZ74" s="7"/>
    </row>
    <row r="75" spans="1:1014" s="8" customFormat="1" x14ac:dyDescent="0.2">
      <c r="A75" s="44" t="s">
        <v>2</v>
      </c>
      <c r="B75" s="69" t="s">
        <v>156</v>
      </c>
      <c r="C75" s="70">
        <v>275</v>
      </c>
      <c r="D75" s="27">
        <v>25</v>
      </c>
      <c r="E75" s="76">
        <v>11</v>
      </c>
      <c r="F75" s="32"/>
      <c r="G75" s="101">
        <f t="shared" si="6"/>
        <v>0</v>
      </c>
      <c r="H75" s="32"/>
      <c r="I75" s="101">
        <f t="shared" si="7"/>
        <v>0</v>
      </c>
      <c r="J75" s="109">
        <f t="shared" si="8"/>
        <v>0</v>
      </c>
      <c r="K75" s="109">
        <f t="shared" si="9"/>
        <v>0</v>
      </c>
      <c r="L75" s="110">
        <v>5</v>
      </c>
      <c r="M75" s="111">
        <f t="shared" si="10"/>
        <v>0</v>
      </c>
      <c r="ALZ75" s="7"/>
    </row>
    <row r="76" spans="1:1014" s="8" customFormat="1" x14ac:dyDescent="0.2">
      <c r="A76" s="44" t="s">
        <v>2</v>
      </c>
      <c r="B76" s="69" t="s">
        <v>137</v>
      </c>
      <c r="C76" s="70">
        <v>300</v>
      </c>
      <c r="D76" s="27">
        <v>25</v>
      </c>
      <c r="E76" s="76">
        <v>12</v>
      </c>
      <c r="F76" s="32"/>
      <c r="G76" s="101">
        <f t="shared" si="6"/>
        <v>0</v>
      </c>
      <c r="H76" s="32"/>
      <c r="I76" s="101">
        <f t="shared" si="7"/>
        <v>0</v>
      </c>
      <c r="J76" s="109">
        <f t="shared" si="8"/>
        <v>0</v>
      </c>
      <c r="K76" s="109">
        <f t="shared" si="9"/>
        <v>0</v>
      </c>
      <c r="L76" s="110">
        <v>4.5</v>
      </c>
      <c r="M76" s="111">
        <f t="shared" si="10"/>
        <v>0</v>
      </c>
      <c r="ALZ76" s="7"/>
    </row>
    <row r="77" spans="1:1014" s="8" customFormat="1" x14ac:dyDescent="0.2">
      <c r="A77" s="44" t="s">
        <v>2</v>
      </c>
      <c r="B77" s="69" t="s">
        <v>157</v>
      </c>
      <c r="C77" s="70">
        <v>300</v>
      </c>
      <c r="D77" s="27">
        <v>25</v>
      </c>
      <c r="E77" s="76">
        <v>12</v>
      </c>
      <c r="F77" s="32"/>
      <c r="G77" s="101">
        <f t="shared" si="6"/>
        <v>0</v>
      </c>
      <c r="H77" s="32"/>
      <c r="I77" s="101">
        <f t="shared" si="7"/>
        <v>0</v>
      </c>
      <c r="J77" s="109">
        <f t="shared" si="8"/>
        <v>0</v>
      </c>
      <c r="K77" s="109">
        <f t="shared" si="9"/>
        <v>0</v>
      </c>
      <c r="L77" s="110">
        <v>4.5</v>
      </c>
      <c r="M77" s="111">
        <f t="shared" si="10"/>
        <v>0</v>
      </c>
      <c r="ALU77" s="7"/>
      <c r="ALV77" s="7"/>
      <c r="ALW77" s="7"/>
      <c r="ALX77" s="7"/>
      <c r="ALY77" s="7"/>
      <c r="ALZ77" s="7"/>
    </row>
    <row r="78" spans="1:1014" s="8" customFormat="1" x14ac:dyDescent="0.2">
      <c r="A78" s="44" t="s">
        <v>2</v>
      </c>
      <c r="B78" s="69" t="s">
        <v>158</v>
      </c>
      <c r="C78" s="70">
        <v>300</v>
      </c>
      <c r="D78" s="27">
        <v>25</v>
      </c>
      <c r="E78" s="76">
        <v>12</v>
      </c>
      <c r="F78" s="32"/>
      <c r="G78" s="101">
        <f t="shared" si="6"/>
        <v>0</v>
      </c>
      <c r="H78" s="32"/>
      <c r="I78" s="101">
        <f t="shared" si="7"/>
        <v>0</v>
      </c>
      <c r="J78" s="109">
        <f t="shared" si="8"/>
        <v>0</v>
      </c>
      <c r="K78" s="109">
        <f t="shared" si="9"/>
        <v>0</v>
      </c>
      <c r="L78" s="110">
        <v>4.5</v>
      </c>
      <c r="M78" s="111">
        <f t="shared" si="10"/>
        <v>0</v>
      </c>
      <c r="ALU78" s="7"/>
      <c r="ALV78" s="7"/>
      <c r="ALW78" s="7"/>
      <c r="ALX78" s="7"/>
      <c r="ALY78" s="7"/>
      <c r="ALZ78" s="7"/>
    </row>
    <row r="79" spans="1:1014" s="8" customFormat="1" x14ac:dyDescent="0.2">
      <c r="A79" s="44" t="s">
        <v>2</v>
      </c>
      <c r="B79" s="69" t="s">
        <v>159</v>
      </c>
      <c r="C79" s="70">
        <v>300</v>
      </c>
      <c r="D79" s="27">
        <v>25</v>
      </c>
      <c r="E79" s="76">
        <v>12</v>
      </c>
      <c r="F79" s="32"/>
      <c r="G79" s="101">
        <f t="shared" si="6"/>
        <v>0</v>
      </c>
      <c r="H79" s="32"/>
      <c r="I79" s="101">
        <f t="shared" si="7"/>
        <v>0</v>
      </c>
      <c r="J79" s="109">
        <f t="shared" si="8"/>
        <v>0</v>
      </c>
      <c r="K79" s="109">
        <f t="shared" si="9"/>
        <v>0</v>
      </c>
      <c r="L79" s="110">
        <v>4.5</v>
      </c>
      <c r="M79" s="111">
        <f t="shared" si="10"/>
        <v>0</v>
      </c>
      <c r="ALU79" s="7"/>
      <c r="ALV79" s="7"/>
      <c r="ALW79" s="7"/>
      <c r="ALX79" s="7"/>
      <c r="ALY79" s="7"/>
      <c r="ALZ79" s="7"/>
    </row>
    <row r="80" spans="1:1014" s="8" customFormat="1" x14ac:dyDescent="0.2">
      <c r="A80" s="44" t="s">
        <v>2</v>
      </c>
      <c r="B80" s="69" t="s">
        <v>160</v>
      </c>
      <c r="C80" s="70">
        <v>300</v>
      </c>
      <c r="D80" s="22">
        <v>25</v>
      </c>
      <c r="E80" s="76">
        <v>12</v>
      </c>
      <c r="F80" s="32"/>
      <c r="G80" s="101">
        <f t="shared" si="6"/>
        <v>0</v>
      </c>
      <c r="H80" s="32"/>
      <c r="I80" s="101">
        <f t="shared" si="7"/>
        <v>0</v>
      </c>
      <c r="J80" s="109">
        <f t="shared" si="8"/>
        <v>0</v>
      </c>
      <c r="K80" s="109">
        <f t="shared" si="9"/>
        <v>0</v>
      </c>
      <c r="L80" s="110">
        <v>4.5</v>
      </c>
      <c r="M80" s="111">
        <f t="shared" si="10"/>
        <v>0</v>
      </c>
      <c r="ALU80" s="7"/>
      <c r="ALV80" s="7"/>
      <c r="ALW80" s="7"/>
      <c r="ALX80" s="7"/>
      <c r="ALY80" s="7"/>
      <c r="ALZ80" s="7"/>
    </row>
    <row r="81" spans="1:1014" s="8" customFormat="1" x14ac:dyDescent="0.2">
      <c r="A81" s="47" t="s">
        <v>2</v>
      </c>
      <c r="B81" s="78" t="s">
        <v>172</v>
      </c>
      <c r="C81" s="79">
        <v>275</v>
      </c>
      <c r="D81" s="80">
        <v>25</v>
      </c>
      <c r="E81" s="81">
        <v>11</v>
      </c>
      <c r="F81" s="39"/>
      <c r="G81" s="103">
        <f t="shared" si="6"/>
        <v>0</v>
      </c>
      <c r="H81" s="39"/>
      <c r="I81" s="103">
        <f t="shared" si="7"/>
        <v>0</v>
      </c>
      <c r="J81" s="115">
        <f t="shared" si="8"/>
        <v>0</v>
      </c>
      <c r="K81" s="115">
        <f t="shared" si="9"/>
        <v>0</v>
      </c>
      <c r="L81" s="116"/>
      <c r="M81" s="117">
        <f t="shared" si="10"/>
        <v>0</v>
      </c>
      <c r="ALU81" s="7"/>
      <c r="ALV81" s="7"/>
      <c r="ALW81" s="7"/>
      <c r="ALX81" s="7"/>
      <c r="ALY81" s="7"/>
      <c r="ALZ81" s="7"/>
    </row>
    <row r="82" spans="1:1014" s="8" customFormat="1" x14ac:dyDescent="0.2">
      <c r="A82" s="47" t="s">
        <v>2</v>
      </c>
      <c r="B82" s="78" t="s">
        <v>173</v>
      </c>
      <c r="C82" s="79">
        <v>275</v>
      </c>
      <c r="D82" s="80">
        <v>25</v>
      </c>
      <c r="E82" s="81">
        <v>11</v>
      </c>
      <c r="F82" s="39"/>
      <c r="G82" s="103">
        <f t="shared" si="6"/>
        <v>0</v>
      </c>
      <c r="H82" s="39"/>
      <c r="I82" s="103">
        <f t="shared" si="7"/>
        <v>0</v>
      </c>
      <c r="J82" s="115">
        <f t="shared" si="8"/>
        <v>0</v>
      </c>
      <c r="K82" s="115">
        <f t="shared" si="9"/>
        <v>0</v>
      </c>
      <c r="L82" s="116"/>
      <c r="M82" s="117">
        <f t="shared" si="10"/>
        <v>0</v>
      </c>
      <c r="ALU82" s="7"/>
      <c r="ALV82" s="7"/>
      <c r="ALW82" s="7"/>
      <c r="ALX82" s="7"/>
      <c r="ALY82" s="7"/>
      <c r="ALZ82" s="7"/>
    </row>
    <row r="83" spans="1:1014" s="8" customFormat="1" x14ac:dyDescent="0.2">
      <c r="A83" s="47" t="s">
        <v>2</v>
      </c>
      <c r="B83" s="78" t="s">
        <v>174</v>
      </c>
      <c r="C83" s="79">
        <v>300</v>
      </c>
      <c r="D83" s="80">
        <v>25</v>
      </c>
      <c r="E83" s="81">
        <v>12</v>
      </c>
      <c r="F83" s="39"/>
      <c r="G83" s="103">
        <f t="shared" si="6"/>
        <v>0</v>
      </c>
      <c r="H83" s="39"/>
      <c r="I83" s="103">
        <f t="shared" si="7"/>
        <v>0</v>
      </c>
      <c r="J83" s="115">
        <f t="shared" si="8"/>
        <v>0</v>
      </c>
      <c r="K83" s="115">
        <f t="shared" si="9"/>
        <v>0</v>
      </c>
      <c r="L83" s="116"/>
      <c r="M83" s="117">
        <f t="shared" si="10"/>
        <v>0</v>
      </c>
      <c r="ALU83" s="7"/>
      <c r="ALV83" s="7"/>
      <c r="ALW83" s="7"/>
      <c r="ALX83" s="7"/>
      <c r="ALY83" s="7"/>
      <c r="ALZ83" s="7"/>
    </row>
    <row r="84" spans="1:1014" s="8" customFormat="1" x14ac:dyDescent="0.2">
      <c r="A84" s="47" t="s">
        <v>2</v>
      </c>
      <c r="B84" s="78" t="s">
        <v>175</v>
      </c>
      <c r="C84" s="79">
        <v>300</v>
      </c>
      <c r="D84" s="80">
        <v>25</v>
      </c>
      <c r="E84" s="81">
        <v>12</v>
      </c>
      <c r="F84" s="39"/>
      <c r="G84" s="103">
        <f t="shared" si="6"/>
        <v>0</v>
      </c>
      <c r="H84" s="39"/>
      <c r="I84" s="103">
        <f t="shared" si="7"/>
        <v>0</v>
      </c>
      <c r="J84" s="115">
        <f t="shared" si="8"/>
        <v>0</v>
      </c>
      <c r="K84" s="115">
        <f t="shared" si="9"/>
        <v>0</v>
      </c>
      <c r="L84" s="116"/>
      <c r="M84" s="117">
        <f t="shared" si="10"/>
        <v>0</v>
      </c>
      <c r="ALU84" s="7"/>
      <c r="ALV84" s="7"/>
      <c r="ALW84" s="7"/>
      <c r="ALX84" s="7"/>
      <c r="ALY84" s="7"/>
      <c r="ALZ84" s="7"/>
    </row>
    <row r="85" spans="1:1014" s="8" customFormat="1" x14ac:dyDescent="0.2">
      <c r="A85" s="46" t="s">
        <v>2</v>
      </c>
      <c r="B85" s="72" t="s">
        <v>84</v>
      </c>
      <c r="C85" s="73">
        <v>200</v>
      </c>
      <c r="D85" s="74">
        <v>10</v>
      </c>
      <c r="E85" s="75">
        <v>20</v>
      </c>
      <c r="F85" s="33"/>
      <c r="G85" s="102">
        <f t="shared" si="6"/>
        <v>0</v>
      </c>
      <c r="H85" s="33"/>
      <c r="I85" s="102">
        <f t="shared" si="7"/>
        <v>0</v>
      </c>
      <c r="J85" s="112">
        <f t="shared" si="8"/>
        <v>0</v>
      </c>
      <c r="K85" s="112">
        <f t="shared" si="9"/>
        <v>0</v>
      </c>
      <c r="L85" s="113">
        <v>5</v>
      </c>
      <c r="M85" s="114">
        <f t="shared" si="10"/>
        <v>0</v>
      </c>
      <c r="ALX85" s="7"/>
      <c r="ALY85" s="7"/>
      <c r="ALZ85" s="7"/>
    </row>
    <row r="86" spans="1:1014" s="8" customFormat="1" x14ac:dyDescent="0.2">
      <c r="A86" s="46" t="s">
        <v>2</v>
      </c>
      <c r="B86" s="72" t="s">
        <v>83</v>
      </c>
      <c r="C86" s="73">
        <v>100</v>
      </c>
      <c r="D86" s="74">
        <v>10</v>
      </c>
      <c r="E86" s="75">
        <v>10</v>
      </c>
      <c r="F86" s="33"/>
      <c r="G86" s="102">
        <f t="shared" si="6"/>
        <v>0</v>
      </c>
      <c r="H86" s="33"/>
      <c r="I86" s="102">
        <f t="shared" si="7"/>
        <v>0</v>
      </c>
      <c r="J86" s="112">
        <f t="shared" si="8"/>
        <v>0</v>
      </c>
      <c r="K86" s="112">
        <f t="shared" si="9"/>
        <v>0</v>
      </c>
      <c r="L86" s="113">
        <v>5</v>
      </c>
      <c r="M86" s="114">
        <f t="shared" si="10"/>
        <v>0</v>
      </c>
      <c r="ALX86" s="7"/>
      <c r="ALY86" s="7"/>
      <c r="ALZ86" s="7"/>
    </row>
    <row r="87" spans="1:1014" s="8" customFormat="1" x14ac:dyDescent="0.2">
      <c r="A87" s="46" t="s">
        <v>2</v>
      </c>
      <c r="B87" s="72" t="s">
        <v>80</v>
      </c>
      <c r="C87" s="73">
        <v>200</v>
      </c>
      <c r="D87" s="74">
        <v>10</v>
      </c>
      <c r="E87" s="75">
        <v>20</v>
      </c>
      <c r="F87" s="33"/>
      <c r="G87" s="102">
        <f t="shared" si="6"/>
        <v>0</v>
      </c>
      <c r="H87" s="33"/>
      <c r="I87" s="102">
        <f t="shared" si="7"/>
        <v>0</v>
      </c>
      <c r="J87" s="112">
        <f t="shared" si="8"/>
        <v>0</v>
      </c>
      <c r="K87" s="112">
        <f t="shared" si="9"/>
        <v>0</v>
      </c>
      <c r="L87" s="113">
        <v>5</v>
      </c>
      <c r="M87" s="114">
        <f t="shared" si="10"/>
        <v>0</v>
      </c>
      <c r="ALX87" s="7"/>
      <c r="ALY87" s="7"/>
      <c r="ALZ87" s="7"/>
    </row>
    <row r="88" spans="1:1014" s="8" customFormat="1" x14ac:dyDescent="0.2">
      <c r="A88" s="46" t="s">
        <v>2</v>
      </c>
      <c r="B88" s="72" t="s">
        <v>36</v>
      </c>
      <c r="C88" s="73">
        <v>100</v>
      </c>
      <c r="D88" s="74">
        <v>10</v>
      </c>
      <c r="E88" s="75">
        <v>10</v>
      </c>
      <c r="F88" s="33"/>
      <c r="G88" s="102">
        <f t="shared" si="6"/>
        <v>0</v>
      </c>
      <c r="H88" s="33"/>
      <c r="I88" s="102">
        <f t="shared" si="7"/>
        <v>0</v>
      </c>
      <c r="J88" s="112">
        <f t="shared" si="8"/>
        <v>0</v>
      </c>
      <c r="K88" s="112">
        <f t="shared" si="9"/>
        <v>0</v>
      </c>
      <c r="L88" s="113">
        <v>5</v>
      </c>
      <c r="M88" s="114">
        <f t="shared" si="10"/>
        <v>0</v>
      </c>
      <c r="ALX88" s="7"/>
      <c r="ALY88" s="7"/>
      <c r="ALZ88" s="7"/>
    </row>
    <row r="89" spans="1:1014" s="8" customFormat="1" x14ac:dyDescent="0.2">
      <c r="A89" s="44" t="s">
        <v>2</v>
      </c>
      <c r="B89" s="69" t="s">
        <v>200</v>
      </c>
      <c r="C89" s="70">
        <v>250</v>
      </c>
      <c r="D89" s="22">
        <v>10</v>
      </c>
      <c r="E89" s="76">
        <v>25</v>
      </c>
      <c r="F89" s="9"/>
      <c r="G89" s="100">
        <f t="shared" si="6"/>
        <v>0</v>
      </c>
      <c r="H89" s="9"/>
      <c r="I89" s="100">
        <f t="shared" si="7"/>
        <v>0</v>
      </c>
      <c r="J89" s="106">
        <f t="shared" si="8"/>
        <v>0</v>
      </c>
      <c r="K89" s="106">
        <f t="shared" si="9"/>
        <v>0</v>
      </c>
      <c r="L89" s="107">
        <v>5.5</v>
      </c>
      <c r="M89" s="108">
        <f t="shared" si="10"/>
        <v>0</v>
      </c>
      <c r="ALX89" s="7"/>
      <c r="ALY89" s="7"/>
      <c r="ALZ89" s="7"/>
    </row>
    <row r="90" spans="1:1014" s="8" customFormat="1" x14ac:dyDescent="0.2">
      <c r="A90" s="44" t="s">
        <v>2</v>
      </c>
      <c r="B90" s="69" t="s">
        <v>201</v>
      </c>
      <c r="C90" s="70">
        <v>130</v>
      </c>
      <c r="D90" s="22">
        <v>10</v>
      </c>
      <c r="E90" s="76">
        <v>13</v>
      </c>
      <c r="F90" s="9"/>
      <c r="G90" s="100">
        <f t="shared" si="6"/>
        <v>0</v>
      </c>
      <c r="H90" s="9"/>
      <c r="I90" s="100">
        <f t="shared" si="7"/>
        <v>0</v>
      </c>
      <c r="J90" s="106">
        <f t="shared" si="8"/>
        <v>0</v>
      </c>
      <c r="K90" s="106">
        <f t="shared" si="9"/>
        <v>0</v>
      </c>
      <c r="L90" s="107">
        <v>5.5</v>
      </c>
      <c r="M90" s="108">
        <f t="shared" si="10"/>
        <v>0</v>
      </c>
      <c r="ALX90" s="7"/>
      <c r="ALY90" s="7"/>
      <c r="ALZ90" s="7"/>
    </row>
    <row r="91" spans="1:1014" s="8" customFormat="1" x14ac:dyDescent="0.2">
      <c r="A91" s="46" t="s">
        <v>2</v>
      </c>
      <c r="B91" s="72" t="s">
        <v>26</v>
      </c>
      <c r="C91" s="73">
        <v>100</v>
      </c>
      <c r="D91" s="74">
        <v>5</v>
      </c>
      <c r="E91" s="75">
        <v>20</v>
      </c>
      <c r="F91" s="33"/>
      <c r="G91" s="102">
        <f t="shared" si="6"/>
        <v>0</v>
      </c>
      <c r="H91" s="33"/>
      <c r="I91" s="102">
        <f t="shared" si="7"/>
        <v>0</v>
      </c>
      <c r="J91" s="112">
        <f t="shared" si="8"/>
        <v>0</v>
      </c>
      <c r="K91" s="112">
        <f t="shared" si="9"/>
        <v>0</v>
      </c>
      <c r="L91" s="113">
        <v>5</v>
      </c>
      <c r="M91" s="114">
        <f t="shared" si="10"/>
        <v>0</v>
      </c>
      <c r="ALX91" s="7"/>
      <c r="ALY91" s="7"/>
      <c r="ALZ91" s="7"/>
    </row>
    <row r="92" spans="1:1014" s="8" customFormat="1" x14ac:dyDescent="0.2">
      <c r="A92" s="44" t="s">
        <v>2</v>
      </c>
      <c r="B92" s="69" t="s">
        <v>85</v>
      </c>
      <c r="C92" s="70">
        <v>150</v>
      </c>
      <c r="D92" s="27">
        <v>10</v>
      </c>
      <c r="E92" s="76">
        <v>15</v>
      </c>
      <c r="F92" s="9"/>
      <c r="G92" s="100">
        <f t="shared" si="6"/>
        <v>0</v>
      </c>
      <c r="H92" s="9"/>
      <c r="I92" s="100">
        <f t="shared" si="7"/>
        <v>0</v>
      </c>
      <c r="J92" s="106">
        <f t="shared" si="8"/>
        <v>0</v>
      </c>
      <c r="K92" s="106">
        <f t="shared" si="9"/>
        <v>0</v>
      </c>
      <c r="L92" s="107">
        <v>5.5</v>
      </c>
      <c r="M92" s="108">
        <f t="shared" si="10"/>
        <v>0</v>
      </c>
      <c r="ALX92" s="7"/>
      <c r="ALY92" s="7"/>
      <c r="ALZ92" s="7"/>
    </row>
    <row r="93" spans="1:1014" s="8" customFormat="1" x14ac:dyDescent="0.2">
      <c r="A93" s="47" t="s">
        <v>2</v>
      </c>
      <c r="B93" s="78" t="s">
        <v>29</v>
      </c>
      <c r="C93" s="82">
        <v>280</v>
      </c>
      <c r="D93" s="80">
        <f t="shared" ref="D93:D102" si="11">C93/20</f>
        <v>14</v>
      </c>
      <c r="E93" s="81">
        <v>20</v>
      </c>
      <c r="F93" s="39"/>
      <c r="G93" s="103">
        <f t="shared" si="6"/>
        <v>0</v>
      </c>
      <c r="H93" s="39"/>
      <c r="I93" s="103">
        <f t="shared" si="7"/>
        <v>0</v>
      </c>
      <c r="J93" s="115">
        <f t="shared" si="8"/>
        <v>0</v>
      </c>
      <c r="K93" s="115">
        <f t="shared" si="9"/>
        <v>0</v>
      </c>
      <c r="L93" s="116">
        <v>5.5</v>
      </c>
      <c r="M93" s="117">
        <f t="shared" si="10"/>
        <v>0</v>
      </c>
      <c r="ALX93" s="7"/>
      <c r="ALY93" s="7"/>
      <c r="ALZ93" s="7"/>
    </row>
    <row r="94" spans="1:1014" s="8" customFormat="1" x14ac:dyDescent="0.2">
      <c r="A94" s="47" t="s">
        <v>2</v>
      </c>
      <c r="B94" s="83" t="s">
        <v>135</v>
      </c>
      <c r="C94" s="82">
        <v>280</v>
      </c>
      <c r="D94" s="80">
        <f t="shared" si="11"/>
        <v>14</v>
      </c>
      <c r="E94" s="81">
        <v>20</v>
      </c>
      <c r="F94" s="39"/>
      <c r="G94" s="103">
        <f t="shared" si="6"/>
        <v>0</v>
      </c>
      <c r="H94" s="39"/>
      <c r="I94" s="103">
        <f t="shared" si="7"/>
        <v>0</v>
      </c>
      <c r="J94" s="115">
        <f t="shared" si="8"/>
        <v>0</v>
      </c>
      <c r="K94" s="115">
        <f t="shared" si="9"/>
        <v>0</v>
      </c>
      <c r="L94" s="116">
        <v>6</v>
      </c>
      <c r="M94" s="117">
        <f t="shared" si="10"/>
        <v>0</v>
      </c>
      <c r="ALX94" s="7"/>
      <c r="ALY94" s="7"/>
      <c r="ALZ94" s="7"/>
    </row>
    <row r="95" spans="1:1014" s="8" customFormat="1" x14ac:dyDescent="0.2">
      <c r="A95" s="47" t="s">
        <v>2</v>
      </c>
      <c r="B95" s="83" t="s">
        <v>134</v>
      </c>
      <c r="C95" s="82">
        <v>280</v>
      </c>
      <c r="D95" s="80">
        <f t="shared" si="11"/>
        <v>14</v>
      </c>
      <c r="E95" s="81">
        <v>20</v>
      </c>
      <c r="F95" s="39"/>
      <c r="G95" s="103">
        <f t="shared" si="6"/>
        <v>0</v>
      </c>
      <c r="H95" s="39"/>
      <c r="I95" s="103">
        <f t="shared" si="7"/>
        <v>0</v>
      </c>
      <c r="J95" s="115">
        <f t="shared" si="8"/>
        <v>0</v>
      </c>
      <c r="K95" s="115">
        <f t="shared" si="9"/>
        <v>0</v>
      </c>
      <c r="L95" s="116">
        <v>6</v>
      </c>
      <c r="M95" s="117">
        <f t="shared" si="10"/>
        <v>0</v>
      </c>
      <c r="ALX95" s="7"/>
      <c r="ALY95" s="7"/>
      <c r="ALZ95" s="7"/>
    </row>
    <row r="96" spans="1:1014" s="8" customFormat="1" x14ac:dyDescent="0.2">
      <c r="A96" s="47" t="s">
        <v>2</v>
      </c>
      <c r="B96" s="83" t="s">
        <v>136</v>
      </c>
      <c r="C96" s="82">
        <v>280</v>
      </c>
      <c r="D96" s="80">
        <f t="shared" si="11"/>
        <v>14</v>
      </c>
      <c r="E96" s="81">
        <v>20</v>
      </c>
      <c r="F96" s="39"/>
      <c r="G96" s="103">
        <f t="shared" si="6"/>
        <v>0</v>
      </c>
      <c r="H96" s="39"/>
      <c r="I96" s="103">
        <f t="shared" si="7"/>
        <v>0</v>
      </c>
      <c r="J96" s="115">
        <f t="shared" si="8"/>
        <v>0</v>
      </c>
      <c r="K96" s="115">
        <f t="shared" si="9"/>
        <v>0</v>
      </c>
      <c r="L96" s="116">
        <v>6</v>
      </c>
      <c r="M96" s="117">
        <f t="shared" si="10"/>
        <v>0</v>
      </c>
      <c r="ALX96" s="7"/>
      <c r="ALY96" s="7"/>
      <c r="ALZ96" s="7"/>
    </row>
    <row r="97" spans="1:1014" s="8" customFormat="1" x14ac:dyDescent="0.2">
      <c r="A97" s="47" t="s">
        <v>2</v>
      </c>
      <c r="B97" s="83" t="s">
        <v>31</v>
      </c>
      <c r="C97" s="82">
        <v>320</v>
      </c>
      <c r="D97" s="80">
        <f t="shared" si="11"/>
        <v>16</v>
      </c>
      <c r="E97" s="81">
        <v>20</v>
      </c>
      <c r="F97" s="39"/>
      <c r="G97" s="103">
        <f t="shared" si="6"/>
        <v>0</v>
      </c>
      <c r="H97" s="39"/>
      <c r="I97" s="103">
        <f t="shared" si="7"/>
        <v>0</v>
      </c>
      <c r="J97" s="115">
        <f t="shared" si="8"/>
        <v>0</v>
      </c>
      <c r="K97" s="115">
        <f t="shared" si="9"/>
        <v>0</v>
      </c>
      <c r="L97" s="116">
        <v>5</v>
      </c>
      <c r="M97" s="117">
        <f t="shared" si="10"/>
        <v>0</v>
      </c>
      <c r="ALX97" s="7"/>
      <c r="ALY97" s="7"/>
      <c r="ALZ97" s="7"/>
    </row>
    <row r="98" spans="1:1014" s="8" customFormat="1" x14ac:dyDescent="0.2">
      <c r="A98" s="47" t="s">
        <v>2</v>
      </c>
      <c r="B98" s="83" t="s">
        <v>27</v>
      </c>
      <c r="C98" s="82">
        <v>280</v>
      </c>
      <c r="D98" s="80">
        <f t="shared" si="11"/>
        <v>14</v>
      </c>
      <c r="E98" s="81">
        <v>20</v>
      </c>
      <c r="F98" s="39"/>
      <c r="G98" s="103">
        <f t="shared" si="6"/>
        <v>0</v>
      </c>
      <c r="H98" s="39"/>
      <c r="I98" s="103">
        <f t="shared" si="7"/>
        <v>0</v>
      </c>
      <c r="J98" s="115">
        <f t="shared" si="8"/>
        <v>0</v>
      </c>
      <c r="K98" s="115">
        <f t="shared" si="9"/>
        <v>0</v>
      </c>
      <c r="L98" s="116">
        <v>7</v>
      </c>
      <c r="M98" s="117">
        <f t="shared" si="10"/>
        <v>0</v>
      </c>
      <c r="ALX98" s="7"/>
      <c r="ALY98" s="7"/>
      <c r="ALZ98" s="7"/>
    </row>
    <row r="99" spans="1:1014" s="8" customFormat="1" x14ac:dyDescent="0.2">
      <c r="A99" s="47" t="s">
        <v>2</v>
      </c>
      <c r="B99" s="83" t="s">
        <v>32</v>
      </c>
      <c r="C99" s="82">
        <v>260</v>
      </c>
      <c r="D99" s="80">
        <f t="shared" si="11"/>
        <v>13</v>
      </c>
      <c r="E99" s="81">
        <v>20</v>
      </c>
      <c r="F99" s="39"/>
      <c r="G99" s="103">
        <f t="shared" ref="G99:G104" si="12">F99*D99</f>
        <v>0</v>
      </c>
      <c r="H99" s="39"/>
      <c r="I99" s="103">
        <f t="shared" si="7"/>
        <v>0</v>
      </c>
      <c r="J99" s="115">
        <f t="shared" si="8"/>
        <v>0</v>
      </c>
      <c r="K99" s="115">
        <f t="shared" si="9"/>
        <v>0</v>
      </c>
      <c r="L99" s="116">
        <v>5.5</v>
      </c>
      <c r="M99" s="117">
        <f t="shared" si="10"/>
        <v>0</v>
      </c>
      <c r="ALX99" s="7"/>
      <c r="ALY99" s="7"/>
      <c r="ALZ99" s="7"/>
    </row>
    <row r="100" spans="1:1014" s="8" customFormat="1" x14ac:dyDescent="0.2">
      <c r="A100" s="47" t="s">
        <v>2</v>
      </c>
      <c r="B100" s="83" t="s">
        <v>30</v>
      </c>
      <c r="C100" s="82">
        <v>220</v>
      </c>
      <c r="D100" s="80">
        <f t="shared" si="11"/>
        <v>11</v>
      </c>
      <c r="E100" s="81">
        <v>20</v>
      </c>
      <c r="F100" s="39"/>
      <c r="G100" s="103">
        <f t="shared" si="12"/>
        <v>0</v>
      </c>
      <c r="H100" s="39"/>
      <c r="I100" s="103">
        <f t="shared" si="7"/>
        <v>0</v>
      </c>
      <c r="J100" s="115">
        <f t="shared" si="8"/>
        <v>0</v>
      </c>
      <c r="K100" s="115">
        <f t="shared" si="9"/>
        <v>0</v>
      </c>
      <c r="L100" s="116">
        <v>6</v>
      </c>
      <c r="M100" s="117">
        <f t="shared" si="10"/>
        <v>0</v>
      </c>
      <c r="ALX100" s="7"/>
      <c r="ALY100" s="7"/>
      <c r="ALZ100" s="7"/>
    </row>
    <row r="101" spans="1:1014" s="8" customFormat="1" x14ac:dyDescent="0.2">
      <c r="A101" s="47" t="s">
        <v>2</v>
      </c>
      <c r="B101" s="83" t="s">
        <v>33</v>
      </c>
      <c r="C101" s="82">
        <v>300</v>
      </c>
      <c r="D101" s="80">
        <f t="shared" si="11"/>
        <v>15</v>
      </c>
      <c r="E101" s="81">
        <v>20</v>
      </c>
      <c r="F101" s="39"/>
      <c r="G101" s="103">
        <f t="shared" si="12"/>
        <v>0</v>
      </c>
      <c r="H101" s="39"/>
      <c r="I101" s="103">
        <f t="shared" si="7"/>
        <v>0</v>
      </c>
      <c r="J101" s="115">
        <f t="shared" si="8"/>
        <v>0</v>
      </c>
      <c r="K101" s="115">
        <f t="shared" si="9"/>
        <v>0</v>
      </c>
      <c r="L101" s="116">
        <v>5</v>
      </c>
      <c r="M101" s="117">
        <f t="shared" si="10"/>
        <v>0</v>
      </c>
      <c r="ALX101" s="7"/>
      <c r="ALY101" s="7"/>
      <c r="ALZ101" s="7"/>
    </row>
    <row r="102" spans="1:1014" s="8" customFormat="1" x14ac:dyDescent="0.2">
      <c r="A102" s="47" t="s">
        <v>2</v>
      </c>
      <c r="B102" s="83" t="s">
        <v>28</v>
      </c>
      <c r="C102" s="82">
        <v>200</v>
      </c>
      <c r="D102" s="80">
        <f t="shared" si="11"/>
        <v>10</v>
      </c>
      <c r="E102" s="81">
        <v>20</v>
      </c>
      <c r="F102" s="39"/>
      <c r="G102" s="103">
        <f t="shared" si="12"/>
        <v>0</v>
      </c>
      <c r="H102" s="39"/>
      <c r="I102" s="103">
        <f t="shared" si="7"/>
        <v>0</v>
      </c>
      <c r="J102" s="115">
        <f t="shared" si="8"/>
        <v>0</v>
      </c>
      <c r="K102" s="115">
        <f t="shared" si="9"/>
        <v>0</v>
      </c>
      <c r="L102" s="116">
        <v>6</v>
      </c>
      <c r="M102" s="117">
        <f t="shared" si="10"/>
        <v>0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</row>
    <row r="103" spans="1:1014" s="8" customFormat="1" x14ac:dyDescent="0.2">
      <c r="A103" s="47" t="s">
        <v>2</v>
      </c>
      <c r="B103" s="83" t="s">
        <v>180</v>
      </c>
      <c r="C103" s="82">
        <v>400</v>
      </c>
      <c r="D103" s="80">
        <v>10</v>
      </c>
      <c r="E103" s="81">
        <v>40</v>
      </c>
      <c r="F103" s="39"/>
      <c r="G103" s="103">
        <f t="shared" si="12"/>
        <v>0</v>
      </c>
      <c r="H103" s="39"/>
      <c r="I103" s="103">
        <f t="shared" si="7"/>
        <v>0</v>
      </c>
      <c r="J103" s="115">
        <f t="shared" si="8"/>
        <v>0</v>
      </c>
      <c r="K103" s="115">
        <f t="shared" si="9"/>
        <v>0</v>
      </c>
      <c r="L103" s="116"/>
      <c r="M103" s="117">
        <f t="shared" si="10"/>
        <v>0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</row>
    <row r="104" spans="1:1014" s="7" customFormat="1" x14ac:dyDescent="0.2">
      <c r="A104" s="47" t="s">
        <v>2</v>
      </c>
      <c r="B104" s="83" t="s">
        <v>40</v>
      </c>
      <c r="C104" s="82">
        <v>400</v>
      </c>
      <c r="D104" s="80">
        <v>10</v>
      </c>
      <c r="E104" s="81">
        <v>40</v>
      </c>
      <c r="F104" s="39"/>
      <c r="G104" s="103">
        <f t="shared" si="12"/>
        <v>0</v>
      </c>
      <c r="H104" s="39"/>
      <c r="I104" s="103">
        <f t="shared" si="7"/>
        <v>0</v>
      </c>
      <c r="J104" s="115">
        <f t="shared" si="8"/>
        <v>0</v>
      </c>
      <c r="K104" s="115">
        <f t="shared" si="9"/>
        <v>0</v>
      </c>
      <c r="L104" s="116">
        <v>2</v>
      </c>
      <c r="M104" s="117">
        <f t="shared" si="10"/>
        <v>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  <c r="SB104" s="8"/>
      <c r="SC104" s="8"/>
      <c r="SD104" s="8"/>
      <c r="SE104" s="8"/>
      <c r="SF104" s="8"/>
      <c r="SG104" s="8"/>
      <c r="SH104" s="8"/>
      <c r="SI104" s="8"/>
      <c r="SJ104" s="8"/>
      <c r="SK104" s="8"/>
      <c r="SL104" s="8"/>
      <c r="SM104" s="8"/>
      <c r="SN104" s="8"/>
      <c r="SO104" s="8"/>
      <c r="SP104" s="8"/>
      <c r="SQ104" s="8"/>
      <c r="SR104" s="8"/>
      <c r="SS104" s="8"/>
      <c r="ST104" s="8"/>
      <c r="SU104" s="8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  <c r="AKR104" s="8"/>
      <c r="AKS104" s="8"/>
      <c r="AKT104" s="8"/>
      <c r="AKU104" s="8"/>
      <c r="AKV104" s="8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8"/>
      <c r="ALI104" s="8"/>
      <c r="ALJ104" s="8"/>
      <c r="ALK104" s="8"/>
      <c r="ALL104" s="8"/>
      <c r="ALM104" s="8"/>
      <c r="ALN104" s="8"/>
      <c r="ALO104" s="8"/>
      <c r="ALP104" s="8"/>
      <c r="ALQ104" s="8"/>
      <c r="ALR104" s="8"/>
      <c r="ALS104" s="8"/>
      <c r="ALT104" s="8"/>
      <c r="ALU104" s="8"/>
      <c r="ALV104" s="8"/>
      <c r="ALW104" s="8"/>
    </row>
    <row r="105" spans="1:1014" s="10" customFormat="1" ht="22.25" customHeight="1" x14ac:dyDescent="0.2">
      <c r="A105" s="48" t="s">
        <v>3</v>
      </c>
      <c r="B105" s="48"/>
      <c r="C105" s="64"/>
      <c r="D105" s="65"/>
      <c r="E105" s="65"/>
      <c r="F105" s="20">
        <f>SUM(F3:F104)</f>
        <v>0</v>
      </c>
      <c r="G105" s="20">
        <f>SUM(G3:G104)</f>
        <v>0</v>
      </c>
      <c r="H105" s="20">
        <f>SUM(H3:H104)</f>
        <v>0</v>
      </c>
      <c r="I105" s="20">
        <f>SUM(I3:I104)</f>
        <v>0</v>
      </c>
      <c r="J105" s="63"/>
      <c r="K105" s="63"/>
      <c r="L105" s="20"/>
      <c r="M105" s="31">
        <f>SUM(M3:M104)</f>
        <v>0</v>
      </c>
      <c r="ALX105" s="11"/>
      <c r="ALY105" s="11"/>
      <c r="ALZ105" s="11"/>
    </row>
    <row r="106" spans="1:1014" s="8" customFormat="1" ht="10" customHeight="1" x14ac:dyDescent="0.2">
      <c r="A106" s="49"/>
      <c r="B106" s="49"/>
      <c r="C106" s="84"/>
      <c r="D106" s="85"/>
      <c r="E106" s="24"/>
      <c r="F106" s="30"/>
      <c r="G106" s="104"/>
      <c r="H106" s="30"/>
      <c r="I106" s="104"/>
      <c r="J106" s="104"/>
      <c r="K106" s="104"/>
      <c r="L106" s="104"/>
      <c r="M106" s="104"/>
      <c r="ALU106" s="7"/>
      <c r="ALV106" s="7"/>
      <c r="ALW106" s="7"/>
      <c r="ALX106" s="7"/>
      <c r="ALY106" s="7"/>
      <c r="ALZ106" s="7"/>
    </row>
    <row r="107" spans="1:1014" s="8" customFormat="1" ht="15" customHeight="1" x14ac:dyDescent="0.2">
      <c r="A107" s="50" t="s">
        <v>41</v>
      </c>
      <c r="B107" s="72" t="s">
        <v>42</v>
      </c>
      <c r="C107" s="73">
        <v>100</v>
      </c>
      <c r="D107" s="75">
        <v>25</v>
      </c>
      <c r="E107" s="74">
        <v>4</v>
      </c>
      <c r="F107" s="33"/>
      <c r="G107" s="102">
        <f t="shared" ref="G107:G125" si="13">F107*D107</f>
        <v>0</v>
      </c>
      <c r="H107" s="33"/>
      <c r="I107" s="102">
        <f t="shared" ref="I107:I125" si="14">H107*D107</f>
        <v>0</v>
      </c>
      <c r="J107" s="112">
        <f t="shared" si="8"/>
        <v>0</v>
      </c>
      <c r="K107" s="112">
        <f t="shared" si="9"/>
        <v>0</v>
      </c>
      <c r="L107" s="118">
        <v>5.5</v>
      </c>
      <c r="M107" s="119">
        <f t="shared" ref="M107:M125" si="15">I107*L107</f>
        <v>0</v>
      </c>
      <c r="ALX107" s="7"/>
      <c r="ALY107" s="7"/>
      <c r="ALZ107" s="7"/>
    </row>
    <row r="108" spans="1:1014" s="8" customFormat="1" x14ac:dyDescent="0.2">
      <c r="A108" s="46" t="s">
        <v>41</v>
      </c>
      <c r="B108" s="72" t="s">
        <v>154</v>
      </c>
      <c r="C108" s="73">
        <v>275</v>
      </c>
      <c r="D108" s="75">
        <v>25</v>
      </c>
      <c r="E108" s="74">
        <v>11</v>
      </c>
      <c r="F108" s="33"/>
      <c r="G108" s="102">
        <f t="shared" si="13"/>
        <v>0</v>
      </c>
      <c r="H108" s="33"/>
      <c r="I108" s="102">
        <f t="shared" si="14"/>
        <v>0</v>
      </c>
      <c r="J108" s="112">
        <f t="shared" si="8"/>
        <v>0</v>
      </c>
      <c r="K108" s="112">
        <f t="shared" si="9"/>
        <v>0</v>
      </c>
      <c r="L108" s="118">
        <v>5</v>
      </c>
      <c r="M108" s="119">
        <f t="shared" si="15"/>
        <v>0</v>
      </c>
      <c r="ALX108" s="7"/>
      <c r="ALY108" s="7"/>
      <c r="ALZ108" s="7"/>
    </row>
    <row r="109" spans="1:1014" s="8" customFormat="1" x14ac:dyDescent="0.2">
      <c r="A109" s="46" t="s">
        <v>41</v>
      </c>
      <c r="B109" s="72" t="s">
        <v>43</v>
      </c>
      <c r="C109" s="73">
        <v>300</v>
      </c>
      <c r="D109" s="75">
        <v>25</v>
      </c>
      <c r="E109" s="74">
        <v>12</v>
      </c>
      <c r="F109" s="33"/>
      <c r="G109" s="102">
        <f t="shared" si="13"/>
        <v>0</v>
      </c>
      <c r="H109" s="33"/>
      <c r="I109" s="102">
        <f t="shared" si="14"/>
        <v>0</v>
      </c>
      <c r="J109" s="112">
        <f t="shared" si="8"/>
        <v>0</v>
      </c>
      <c r="K109" s="112">
        <f t="shared" si="9"/>
        <v>0</v>
      </c>
      <c r="L109" s="118">
        <v>4.5</v>
      </c>
      <c r="M109" s="119">
        <f t="shared" si="15"/>
        <v>0</v>
      </c>
      <c r="ALX109" s="7"/>
      <c r="ALY109" s="7"/>
      <c r="ALZ109" s="7"/>
    </row>
    <row r="110" spans="1:1014" s="8" customFormat="1" x14ac:dyDescent="0.2">
      <c r="A110" s="46" t="s">
        <v>41</v>
      </c>
      <c r="B110" s="72" t="s">
        <v>204</v>
      </c>
      <c r="C110" s="73">
        <v>275</v>
      </c>
      <c r="D110" s="75">
        <v>25</v>
      </c>
      <c r="E110" s="74">
        <v>11</v>
      </c>
      <c r="F110" s="33"/>
      <c r="G110" s="102">
        <f t="shared" si="13"/>
        <v>0</v>
      </c>
      <c r="H110" s="33"/>
      <c r="I110" s="102">
        <f t="shared" si="14"/>
        <v>0</v>
      </c>
      <c r="J110" s="112">
        <f t="shared" si="8"/>
        <v>0</v>
      </c>
      <c r="K110" s="112">
        <f t="shared" si="9"/>
        <v>0</v>
      </c>
      <c r="L110" s="118">
        <v>5</v>
      </c>
      <c r="M110" s="119">
        <f t="shared" si="15"/>
        <v>0</v>
      </c>
      <c r="ALU110" s="7"/>
      <c r="ALV110" s="7"/>
      <c r="ALW110" s="7"/>
      <c r="ALX110" s="7"/>
      <c r="ALY110" s="7"/>
      <c r="ALZ110" s="7"/>
    </row>
    <row r="111" spans="1:1014" s="8" customFormat="1" x14ac:dyDescent="0.2">
      <c r="A111" s="46" t="s">
        <v>41</v>
      </c>
      <c r="B111" s="72" t="s">
        <v>44</v>
      </c>
      <c r="C111" s="73">
        <v>300</v>
      </c>
      <c r="D111" s="75">
        <v>25</v>
      </c>
      <c r="E111" s="74">
        <v>12</v>
      </c>
      <c r="F111" s="33"/>
      <c r="G111" s="102">
        <f t="shared" si="13"/>
        <v>0</v>
      </c>
      <c r="H111" s="33"/>
      <c r="I111" s="102">
        <f t="shared" si="14"/>
        <v>0</v>
      </c>
      <c r="J111" s="112">
        <f t="shared" si="8"/>
        <v>0</v>
      </c>
      <c r="K111" s="112">
        <f t="shared" si="9"/>
        <v>0</v>
      </c>
      <c r="L111" s="118">
        <v>4.5</v>
      </c>
      <c r="M111" s="119">
        <f t="shared" si="15"/>
        <v>0</v>
      </c>
      <c r="ALZ111" s="7"/>
    </row>
    <row r="112" spans="1:1014" s="8" customFormat="1" x14ac:dyDescent="0.2">
      <c r="A112" s="46" t="s">
        <v>41</v>
      </c>
      <c r="B112" s="72" t="s">
        <v>156</v>
      </c>
      <c r="C112" s="73">
        <v>275</v>
      </c>
      <c r="D112" s="75">
        <v>25</v>
      </c>
      <c r="E112" s="74">
        <v>11</v>
      </c>
      <c r="F112" s="33"/>
      <c r="G112" s="102">
        <f t="shared" si="13"/>
        <v>0</v>
      </c>
      <c r="H112" s="33"/>
      <c r="I112" s="102">
        <f t="shared" si="14"/>
        <v>0</v>
      </c>
      <c r="J112" s="112">
        <f t="shared" si="8"/>
        <v>0</v>
      </c>
      <c r="K112" s="112">
        <f t="shared" si="9"/>
        <v>0</v>
      </c>
      <c r="L112" s="118">
        <v>5</v>
      </c>
      <c r="M112" s="119">
        <f t="shared" si="15"/>
        <v>0</v>
      </c>
      <c r="ALZ112" s="7"/>
    </row>
    <row r="113" spans="1:1014" s="8" customFormat="1" x14ac:dyDescent="0.2">
      <c r="A113" s="46" t="s">
        <v>41</v>
      </c>
      <c r="B113" s="72" t="s">
        <v>137</v>
      </c>
      <c r="C113" s="73">
        <v>300</v>
      </c>
      <c r="D113" s="75">
        <v>25</v>
      </c>
      <c r="E113" s="74">
        <v>12</v>
      </c>
      <c r="F113" s="33"/>
      <c r="G113" s="102">
        <f t="shared" si="13"/>
        <v>0</v>
      </c>
      <c r="H113" s="33"/>
      <c r="I113" s="102">
        <f t="shared" si="14"/>
        <v>0</v>
      </c>
      <c r="J113" s="112">
        <f t="shared" si="8"/>
        <v>0</v>
      </c>
      <c r="K113" s="112">
        <f t="shared" si="9"/>
        <v>0</v>
      </c>
      <c r="L113" s="118">
        <v>4.5</v>
      </c>
      <c r="M113" s="119">
        <f t="shared" si="15"/>
        <v>0</v>
      </c>
      <c r="ALZ113" s="7"/>
    </row>
    <row r="114" spans="1:1014" s="8" customFormat="1" x14ac:dyDescent="0.2">
      <c r="A114" s="46" t="s">
        <v>41</v>
      </c>
      <c r="B114" s="72" t="s">
        <v>157</v>
      </c>
      <c r="C114" s="73">
        <v>300</v>
      </c>
      <c r="D114" s="75">
        <v>25</v>
      </c>
      <c r="E114" s="74">
        <v>12</v>
      </c>
      <c r="F114" s="33"/>
      <c r="G114" s="102">
        <f t="shared" si="13"/>
        <v>0</v>
      </c>
      <c r="H114" s="33"/>
      <c r="I114" s="102">
        <f t="shared" si="14"/>
        <v>0</v>
      </c>
      <c r="J114" s="112">
        <f t="shared" si="8"/>
        <v>0</v>
      </c>
      <c r="K114" s="112">
        <f t="shared" si="9"/>
        <v>0</v>
      </c>
      <c r="L114" s="118">
        <v>4.5</v>
      </c>
      <c r="M114" s="119">
        <f t="shared" si="15"/>
        <v>0</v>
      </c>
      <c r="ALU114" s="7"/>
      <c r="ALV114" s="7"/>
      <c r="ALW114" s="7"/>
      <c r="ALX114" s="7"/>
      <c r="ALY114" s="7"/>
      <c r="ALZ114" s="7"/>
    </row>
    <row r="115" spans="1:1014" s="8" customFormat="1" x14ac:dyDescent="0.2">
      <c r="A115" s="46" t="s">
        <v>41</v>
      </c>
      <c r="B115" s="72" t="s">
        <v>158</v>
      </c>
      <c r="C115" s="73">
        <v>300</v>
      </c>
      <c r="D115" s="75">
        <v>25</v>
      </c>
      <c r="E115" s="74">
        <v>12</v>
      </c>
      <c r="F115" s="33"/>
      <c r="G115" s="102">
        <f t="shared" si="13"/>
        <v>0</v>
      </c>
      <c r="H115" s="33"/>
      <c r="I115" s="102">
        <f t="shared" si="14"/>
        <v>0</v>
      </c>
      <c r="J115" s="112">
        <f t="shared" si="8"/>
        <v>0</v>
      </c>
      <c r="K115" s="112">
        <f t="shared" si="9"/>
        <v>0</v>
      </c>
      <c r="L115" s="118">
        <v>4.5</v>
      </c>
      <c r="M115" s="119">
        <f t="shared" si="15"/>
        <v>0</v>
      </c>
      <c r="ALU115" s="7"/>
      <c r="ALV115" s="7"/>
      <c r="ALW115" s="7"/>
      <c r="ALX115" s="7"/>
      <c r="ALY115" s="7"/>
      <c r="ALZ115" s="7"/>
    </row>
    <row r="116" spans="1:1014" s="8" customFormat="1" x14ac:dyDescent="0.2">
      <c r="A116" s="46" t="s">
        <v>41</v>
      </c>
      <c r="B116" s="72" t="s">
        <v>159</v>
      </c>
      <c r="C116" s="73">
        <v>300</v>
      </c>
      <c r="D116" s="75">
        <v>25</v>
      </c>
      <c r="E116" s="74">
        <v>12</v>
      </c>
      <c r="F116" s="33"/>
      <c r="G116" s="102">
        <f t="shared" si="13"/>
        <v>0</v>
      </c>
      <c r="H116" s="33"/>
      <c r="I116" s="102">
        <f t="shared" si="14"/>
        <v>0</v>
      </c>
      <c r="J116" s="112">
        <f t="shared" si="8"/>
        <v>0</v>
      </c>
      <c r="K116" s="112">
        <f t="shared" si="9"/>
        <v>0</v>
      </c>
      <c r="L116" s="118">
        <v>4.5</v>
      </c>
      <c r="M116" s="119">
        <f t="shared" si="15"/>
        <v>0</v>
      </c>
      <c r="ALU116" s="7"/>
      <c r="ALV116" s="7"/>
      <c r="ALW116" s="7"/>
      <c r="ALX116" s="7"/>
      <c r="ALY116" s="7"/>
      <c r="ALZ116" s="7"/>
    </row>
    <row r="117" spans="1:1014" s="8" customFormat="1" x14ac:dyDescent="0.2">
      <c r="A117" s="46" t="s">
        <v>41</v>
      </c>
      <c r="B117" s="72" t="s">
        <v>160</v>
      </c>
      <c r="C117" s="73">
        <v>300</v>
      </c>
      <c r="D117" s="75">
        <v>25</v>
      </c>
      <c r="E117" s="74">
        <v>12</v>
      </c>
      <c r="F117" s="33"/>
      <c r="G117" s="102">
        <f t="shared" si="13"/>
        <v>0</v>
      </c>
      <c r="H117" s="33"/>
      <c r="I117" s="102">
        <f t="shared" si="14"/>
        <v>0</v>
      </c>
      <c r="J117" s="112">
        <f t="shared" si="8"/>
        <v>0</v>
      </c>
      <c r="K117" s="112">
        <f t="shared" si="9"/>
        <v>0</v>
      </c>
      <c r="L117" s="118">
        <v>4.5</v>
      </c>
      <c r="M117" s="119">
        <f t="shared" si="15"/>
        <v>0</v>
      </c>
      <c r="ALU117" s="7"/>
      <c r="ALV117" s="7"/>
      <c r="ALW117" s="7"/>
      <c r="ALX117" s="7"/>
      <c r="ALY117" s="7"/>
      <c r="ALZ117" s="7"/>
    </row>
    <row r="118" spans="1:1014" s="8" customFormat="1" x14ac:dyDescent="0.2">
      <c r="A118" s="44" t="s">
        <v>41</v>
      </c>
      <c r="B118" s="69" t="s">
        <v>45</v>
      </c>
      <c r="C118" s="70">
        <v>100</v>
      </c>
      <c r="D118" s="76">
        <v>25</v>
      </c>
      <c r="E118" s="22">
        <v>4</v>
      </c>
      <c r="F118" s="9"/>
      <c r="G118" s="100">
        <f t="shared" si="13"/>
        <v>0</v>
      </c>
      <c r="H118" s="9"/>
      <c r="I118" s="100">
        <f t="shared" si="14"/>
        <v>0</v>
      </c>
      <c r="J118" s="106">
        <f t="shared" si="8"/>
        <v>0</v>
      </c>
      <c r="K118" s="106">
        <f t="shared" si="9"/>
        <v>0</v>
      </c>
      <c r="L118" s="120">
        <v>4.5</v>
      </c>
      <c r="M118" s="121">
        <f t="shared" si="15"/>
        <v>0</v>
      </c>
      <c r="ALU118" s="7"/>
      <c r="ALV118" s="7"/>
      <c r="ALW118" s="7"/>
      <c r="ALX118" s="7"/>
      <c r="ALY118" s="7"/>
      <c r="ALZ118" s="7"/>
    </row>
    <row r="119" spans="1:1014" s="8" customFormat="1" x14ac:dyDescent="0.2">
      <c r="A119" s="44" t="s">
        <v>41</v>
      </c>
      <c r="B119" s="69" t="s">
        <v>46</v>
      </c>
      <c r="C119" s="70">
        <v>200</v>
      </c>
      <c r="D119" s="76">
        <v>25</v>
      </c>
      <c r="E119" s="22">
        <v>8</v>
      </c>
      <c r="F119" s="9"/>
      <c r="G119" s="100">
        <f t="shared" si="13"/>
        <v>0</v>
      </c>
      <c r="H119" s="9"/>
      <c r="I119" s="100">
        <f t="shared" si="14"/>
        <v>0</v>
      </c>
      <c r="J119" s="106">
        <f t="shared" si="8"/>
        <v>0</v>
      </c>
      <c r="K119" s="106">
        <f t="shared" si="9"/>
        <v>0</v>
      </c>
      <c r="L119" s="120">
        <v>4</v>
      </c>
      <c r="M119" s="121">
        <f t="shared" si="15"/>
        <v>0</v>
      </c>
      <c r="ALU119" s="7"/>
      <c r="ALV119" s="7"/>
      <c r="ALW119" s="7"/>
      <c r="ALX119" s="7"/>
      <c r="ALY119" s="7"/>
      <c r="ALZ119" s="7"/>
    </row>
    <row r="120" spans="1:1014" s="8" customFormat="1" x14ac:dyDescent="0.2">
      <c r="A120" s="46" t="s">
        <v>41</v>
      </c>
      <c r="B120" s="86" t="s">
        <v>47</v>
      </c>
      <c r="C120" s="87">
        <v>300</v>
      </c>
      <c r="D120" s="75">
        <v>25</v>
      </c>
      <c r="E120" s="74">
        <v>12</v>
      </c>
      <c r="F120" s="33"/>
      <c r="G120" s="102">
        <f t="shared" si="13"/>
        <v>0</v>
      </c>
      <c r="H120" s="33"/>
      <c r="I120" s="102">
        <f t="shared" si="14"/>
        <v>0</v>
      </c>
      <c r="J120" s="112">
        <f t="shared" si="8"/>
        <v>0</v>
      </c>
      <c r="K120" s="112">
        <f t="shared" si="9"/>
        <v>0</v>
      </c>
      <c r="L120" s="118">
        <v>4</v>
      </c>
      <c r="M120" s="119">
        <f t="shared" si="15"/>
        <v>0</v>
      </c>
      <c r="ALU120" s="7"/>
      <c r="ALV120" s="7"/>
      <c r="ALW120" s="7"/>
      <c r="ALX120" s="7"/>
      <c r="ALY120" s="7"/>
      <c r="ALZ120" s="7"/>
    </row>
    <row r="121" spans="1:1014" s="8" customFormat="1" x14ac:dyDescent="0.2">
      <c r="A121" s="46" t="s">
        <v>41</v>
      </c>
      <c r="B121" s="86" t="s">
        <v>48</v>
      </c>
      <c r="C121" s="87">
        <v>300</v>
      </c>
      <c r="D121" s="75">
        <v>25</v>
      </c>
      <c r="E121" s="74">
        <v>12</v>
      </c>
      <c r="F121" s="33"/>
      <c r="G121" s="102">
        <f t="shared" si="13"/>
        <v>0</v>
      </c>
      <c r="H121" s="33"/>
      <c r="I121" s="102">
        <f t="shared" si="14"/>
        <v>0</v>
      </c>
      <c r="J121" s="112">
        <f t="shared" si="8"/>
        <v>0</v>
      </c>
      <c r="K121" s="112">
        <f t="shared" si="9"/>
        <v>0</v>
      </c>
      <c r="L121" s="118">
        <v>4</v>
      </c>
      <c r="M121" s="119">
        <f t="shared" si="15"/>
        <v>0</v>
      </c>
      <c r="ALU121" s="7"/>
      <c r="ALV121" s="7"/>
      <c r="ALW121" s="7"/>
      <c r="ALX121" s="7"/>
      <c r="ALY121" s="7"/>
      <c r="ALZ121" s="7"/>
    </row>
    <row r="122" spans="1:1014" s="8" customFormat="1" x14ac:dyDescent="0.2">
      <c r="A122" s="47" t="s">
        <v>41</v>
      </c>
      <c r="B122" s="78" t="s">
        <v>172</v>
      </c>
      <c r="C122" s="79">
        <v>275</v>
      </c>
      <c r="D122" s="81">
        <v>25</v>
      </c>
      <c r="E122" s="80">
        <v>11</v>
      </c>
      <c r="F122" s="39"/>
      <c r="G122" s="103">
        <f t="shared" si="13"/>
        <v>0</v>
      </c>
      <c r="H122" s="39"/>
      <c r="I122" s="103">
        <f t="shared" si="14"/>
        <v>0</v>
      </c>
      <c r="J122" s="115">
        <f t="shared" si="8"/>
        <v>0</v>
      </c>
      <c r="K122" s="115">
        <f t="shared" si="9"/>
        <v>0</v>
      </c>
      <c r="L122" s="122"/>
      <c r="M122" s="123">
        <f t="shared" si="15"/>
        <v>0</v>
      </c>
      <c r="ALU122" s="7"/>
      <c r="ALV122" s="7"/>
      <c r="ALW122" s="7"/>
      <c r="ALX122" s="7"/>
      <c r="ALY122" s="7"/>
      <c r="ALZ122" s="7"/>
    </row>
    <row r="123" spans="1:1014" s="8" customFormat="1" x14ac:dyDescent="0.2">
      <c r="A123" s="47" t="s">
        <v>41</v>
      </c>
      <c r="B123" s="78" t="s">
        <v>173</v>
      </c>
      <c r="C123" s="79">
        <v>275</v>
      </c>
      <c r="D123" s="81">
        <v>25</v>
      </c>
      <c r="E123" s="80">
        <v>11</v>
      </c>
      <c r="F123" s="39"/>
      <c r="G123" s="103">
        <f t="shared" si="13"/>
        <v>0</v>
      </c>
      <c r="H123" s="39"/>
      <c r="I123" s="103">
        <f t="shared" si="14"/>
        <v>0</v>
      </c>
      <c r="J123" s="115">
        <f t="shared" si="8"/>
        <v>0</v>
      </c>
      <c r="K123" s="115">
        <f t="shared" si="9"/>
        <v>0</v>
      </c>
      <c r="L123" s="122"/>
      <c r="M123" s="123">
        <f t="shared" si="15"/>
        <v>0</v>
      </c>
      <c r="ALU123" s="7"/>
      <c r="ALV123" s="7"/>
      <c r="ALW123" s="7"/>
      <c r="ALX123" s="7"/>
      <c r="ALY123" s="7"/>
      <c r="ALZ123" s="7"/>
    </row>
    <row r="124" spans="1:1014" s="8" customFormat="1" x14ac:dyDescent="0.2">
      <c r="A124" s="47" t="s">
        <v>41</v>
      </c>
      <c r="B124" s="78" t="s">
        <v>174</v>
      </c>
      <c r="C124" s="79">
        <v>300</v>
      </c>
      <c r="D124" s="81">
        <v>25</v>
      </c>
      <c r="E124" s="80">
        <v>12</v>
      </c>
      <c r="F124" s="39"/>
      <c r="G124" s="103">
        <f t="shared" si="13"/>
        <v>0</v>
      </c>
      <c r="H124" s="39"/>
      <c r="I124" s="103">
        <f t="shared" si="14"/>
        <v>0</v>
      </c>
      <c r="J124" s="115">
        <f t="shared" si="8"/>
        <v>0</v>
      </c>
      <c r="K124" s="115">
        <f t="shared" si="9"/>
        <v>0</v>
      </c>
      <c r="L124" s="122"/>
      <c r="M124" s="123">
        <f t="shared" si="15"/>
        <v>0</v>
      </c>
      <c r="ALU124" s="7"/>
      <c r="ALV124" s="7"/>
      <c r="ALW124" s="7"/>
      <c r="ALX124" s="7"/>
      <c r="ALY124" s="7"/>
      <c r="ALZ124" s="7"/>
    </row>
    <row r="125" spans="1:1014" s="8" customFormat="1" x14ac:dyDescent="0.2">
      <c r="A125" s="47" t="s">
        <v>41</v>
      </c>
      <c r="B125" s="78" t="s">
        <v>175</v>
      </c>
      <c r="C125" s="79">
        <v>300</v>
      </c>
      <c r="D125" s="81">
        <v>25</v>
      </c>
      <c r="E125" s="80">
        <v>12</v>
      </c>
      <c r="F125" s="39"/>
      <c r="G125" s="103">
        <f t="shared" si="13"/>
        <v>0</v>
      </c>
      <c r="H125" s="39"/>
      <c r="I125" s="103">
        <f t="shared" si="14"/>
        <v>0</v>
      </c>
      <c r="J125" s="115">
        <f t="shared" si="8"/>
        <v>0</v>
      </c>
      <c r="K125" s="115">
        <f t="shared" si="9"/>
        <v>0</v>
      </c>
      <c r="L125" s="122"/>
      <c r="M125" s="123">
        <f t="shared" si="15"/>
        <v>0</v>
      </c>
      <c r="ALU125" s="7"/>
      <c r="ALV125" s="7"/>
      <c r="ALW125" s="7"/>
      <c r="ALX125" s="7"/>
      <c r="ALY125" s="7"/>
      <c r="ALZ125" s="7"/>
    </row>
    <row r="126" spans="1:1014" s="12" customFormat="1" ht="24" customHeight="1" x14ac:dyDescent="0.2">
      <c r="A126" s="48" t="s">
        <v>49</v>
      </c>
      <c r="B126" s="48"/>
      <c r="C126" s="64"/>
      <c r="D126" s="65"/>
      <c r="E126" s="65"/>
      <c r="F126" s="20">
        <f>SUM(F107:F125)</f>
        <v>0</v>
      </c>
      <c r="G126" s="20">
        <f>SUM(G107:G125)</f>
        <v>0</v>
      </c>
      <c r="H126" s="20">
        <f>SUM(H107:H125)</f>
        <v>0</v>
      </c>
      <c r="I126" s="20">
        <f>SUM(I107:I125)</f>
        <v>0</v>
      </c>
      <c r="J126" s="63"/>
      <c r="K126" s="63"/>
      <c r="L126" s="20"/>
      <c r="M126" s="31">
        <f>SUM(M107:M125)</f>
        <v>0</v>
      </c>
      <c r="ALU126" s="13"/>
      <c r="ALV126" s="13"/>
      <c r="ALW126" s="13"/>
      <c r="ALX126" s="13"/>
      <c r="ALY126" s="13"/>
      <c r="ALZ126" s="13"/>
    </row>
    <row r="127" spans="1:1014" s="8" customFormat="1" ht="10" customHeight="1" x14ac:dyDescent="0.2">
      <c r="A127" s="49"/>
      <c r="B127" s="49"/>
      <c r="C127" s="84"/>
      <c r="D127" s="85"/>
      <c r="E127" s="24"/>
      <c r="F127" s="30"/>
      <c r="G127" s="104"/>
      <c r="H127" s="30"/>
      <c r="I127" s="104"/>
      <c r="J127" s="104"/>
      <c r="K127" s="104"/>
      <c r="L127" s="104"/>
      <c r="M127" s="104"/>
      <c r="ALU127" s="7"/>
      <c r="ALV127" s="7"/>
      <c r="ALW127" s="7"/>
      <c r="ALX127" s="7"/>
      <c r="ALY127" s="7"/>
      <c r="ALZ127" s="7"/>
    </row>
    <row r="128" spans="1:1014" s="8" customFormat="1" x14ac:dyDescent="0.2">
      <c r="A128" s="44" t="s">
        <v>50</v>
      </c>
      <c r="B128" s="69" t="s">
        <v>42</v>
      </c>
      <c r="C128" s="70">
        <v>100</v>
      </c>
      <c r="D128" s="76">
        <v>25</v>
      </c>
      <c r="E128" s="22">
        <v>4</v>
      </c>
      <c r="F128" s="9"/>
      <c r="G128" s="100">
        <f t="shared" ref="G128:G142" si="16">F128*D128</f>
        <v>0</v>
      </c>
      <c r="H128" s="9"/>
      <c r="I128" s="100">
        <f t="shared" ref="I128:I142" si="17">H128*D128</f>
        <v>0</v>
      </c>
      <c r="J128" s="106">
        <f t="shared" si="8"/>
        <v>0</v>
      </c>
      <c r="K128" s="106">
        <f t="shared" si="9"/>
        <v>0</v>
      </c>
      <c r="L128" s="120">
        <v>5.5</v>
      </c>
      <c r="M128" s="121">
        <f t="shared" ref="M128:M142" si="18">I128*L128</f>
        <v>0</v>
      </c>
      <c r="ALX128" s="7"/>
      <c r="ALY128" s="7"/>
      <c r="ALZ128" s="7"/>
    </row>
    <row r="129" spans="1:1014" s="8" customFormat="1" ht="17" customHeight="1" x14ac:dyDescent="0.2">
      <c r="A129" s="44" t="s">
        <v>50</v>
      </c>
      <c r="B129" s="69" t="s">
        <v>154</v>
      </c>
      <c r="C129" s="70">
        <v>275</v>
      </c>
      <c r="D129" s="76">
        <v>25</v>
      </c>
      <c r="E129" s="22">
        <v>11</v>
      </c>
      <c r="F129" s="9"/>
      <c r="G129" s="100">
        <f t="shared" si="16"/>
        <v>0</v>
      </c>
      <c r="H129" s="9"/>
      <c r="I129" s="100">
        <f t="shared" si="17"/>
        <v>0</v>
      </c>
      <c r="J129" s="106">
        <f t="shared" si="8"/>
        <v>0</v>
      </c>
      <c r="K129" s="106">
        <f t="shared" si="9"/>
        <v>0</v>
      </c>
      <c r="L129" s="120">
        <v>5</v>
      </c>
      <c r="M129" s="121">
        <f t="shared" si="18"/>
        <v>0</v>
      </c>
      <c r="ALX129" s="7"/>
      <c r="ALY129" s="7"/>
      <c r="ALZ129" s="7"/>
    </row>
    <row r="130" spans="1:1014" s="8" customFormat="1" x14ac:dyDescent="0.2">
      <c r="A130" s="44" t="s">
        <v>50</v>
      </c>
      <c r="B130" s="69" t="s">
        <v>43</v>
      </c>
      <c r="C130" s="70">
        <v>300</v>
      </c>
      <c r="D130" s="76">
        <v>25</v>
      </c>
      <c r="E130" s="22">
        <v>12</v>
      </c>
      <c r="F130" s="9"/>
      <c r="G130" s="100">
        <f t="shared" si="16"/>
        <v>0</v>
      </c>
      <c r="H130" s="9"/>
      <c r="I130" s="100">
        <f t="shared" si="17"/>
        <v>0</v>
      </c>
      <c r="J130" s="106">
        <f t="shared" si="8"/>
        <v>0</v>
      </c>
      <c r="K130" s="106">
        <f t="shared" si="9"/>
        <v>0</v>
      </c>
      <c r="L130" s="120">
        <v>4.5</v>
      </c>
      <c r="M130" s="121">
        <f t="shared" si="18"/>
        <v>0</v>
      </c>
      <c r="ALX130" s="7"/>
      <c r="ALY130" s="7"/>
      <c r="ALZ130" s="7"/>
    </row>
    <row r="131" spans="1:1014" s="8" customFormat="1" x14ac:dyDescent="0.2">
      <c r="A131" s="44" t="s">
        <v>50</v>
      </c>
      <c r="B131" s="69" t="s">
        <v>155</v>
      </c>
      <c r="C131" s="70">
        <v>275</v>
      </c>
      <c r="D131" s="76">
        <v>25</v>
      </c>
      <c r="E131" s="22">
        <v>11</v>
      </c>
      <c r="F131" s="9"/>
      <c r="G131" s="100">
        <f t="shared" si="16"/>
        <v>0</v>
      </c>
      <c r="H131" s="9"/>
      <c r="I131" s="100">
        <f t="shared" si="17"/>
        <v>0</v>
      </c>
      <c r="J131" s="106">
        <f t="shared" si="8"/>
        <v>0</v>
      </c>
      <c r="K131" s="106">
        <f t="shared" si="9"/>
        <v>0</v>
      </c>
      <c r="L131" s="120">
        <v>5</v>
      </c>
      <c r="M131" s="121">
        <f t="shared" si="18"/>
        <v>0</v>
      </c>
      <c r="ALU131" s="7"/>
      <c r="ALV131" s="7"/>
      <c r="ALW131" s="7"/>
      <c r="ALX131" s="7"/>
      <c r="ALY131" s="7"/>
      <c r="ALZ131" s="7"/>
    </row>
    <row r="132" spans="1:1014" s="8" customFormat="1" x14ac:dyDescent="0.2">
      <c r="A132" s="44" t="s">
        <v>50</v>
      </c>
      <c r="B132" s="69" t="s">
        <v>44</v>
      </c>
      <c r="C132" s="70">
        <v>300</v>
      </c>
      <c r="D132" s="76">
        <v>25</v>
      </c>
      <c r="E132" s="22">
        <v>12</v>
      </c>
      <c r="F132" s="9"/>
      <c r="G132" s="100">
        <f t="shared" si="16"/>
        <v>0</v>
      </c>
      <c r="H132" s="9"/>
      <c r="I132" s="100">
        <f t="shared" si="17"/>
        <v>0</v>
      </c>
      <c r="J132" s="106">
        <f t="shared" ref="J132:J195" si="19">H132-F132</f>
        <v>0</v>
      </c>
      <c r="K132" s="106">
        <f t="shared" ref="K132:K195" si="20">I132-G132</f>
        <v>0</v>
      </c>
      <c r="L132" s="120">
        <v>4.5</v>
      </c>
      <c r="M132" s="121">
        <f t="shared" si="18"/>
        <v>0</v>
      </c>
      <c r="ALZ132" s="7"/>
    </row>
    <row r="133" spans="1:1014" s="8" customFormat="1" x14ac:dyDescent="0.2">
      <c r="A133" s="44" t="s">
        <v>50</v>
      </c>
      <c r="B133" s="69" t="s">
        <v>156</v>
      </c>
      <c r="C133" s="70">
        <v>275</v>
      </c>
      <c r="D133" s="76">
        <v>25</v>
      </c>
      <c r="E133" s="22">
        <v>11</v>
      </c>
      <c r="F133" s="9"/>
      <c r="G133" s="100">
        <f t="shared" si="16"/>
        <v>0</v>
      </c>
      <c r="H133" s="9"/>
      <c r="I133" s="100">
        <f t="shared" si="17"/>
        <v>0</v>
      </c>
      <c r="J133" s="106">
        <f t="shared" si="19"/>
        <v>0</v>
      </c>
      <c r="K133" s="106">
        <f t="shared" si="20"/>
        <v>0</v>
      </c>
      <c r="L133" s="120">
        <v>5</v>
      </c>
      <c r="M133" s="121">
        <f t="shared" si="18"/>
        <v>0</v>
      </c>
      <c r="ALZ133" s="7"/>
    </row>
    <row r="134" spans="1:1014" s="8" customFormat="1" x14ac:dyDescent="0.2">
      <c r="A134" s="44" t="s">
        <v>50</v>
      </c>
      <c r="B134" s="69" t="s">
        <v>205</v>
      </c>
      <c r="C134" s="70">
        <v>300</v>
      </c>
      <c r="D134" s="76">
        <v>25</v>
      </c>
      <c r="E134" s="22">
        <v>12</v>
      </c>
      <c r="F134" s="9"/>
      <c r="G134" s="100">
        <f t="shared" si="16"/>
        <v>0</v>
      </c>
      <c r="H134" s="9"/>
      <c r="I134" s="100">
        <f t="shared" si="17"/>
        <v>0</v>
      </c>
      <c r="J134" s="106">
        <f t="shared" si="19"/>
        <v>0</v>
      </c>
      <c r="K134" s="106">
        <f t="shared" si="20"/>
        <v>0</v>
      </c>
      <c r="L134" s="120">
        <v>4.5</v>
      </c>
      <c r="M134" s="121">
        <f t="shared" si="18"/>
        <v>0</v>
      </c>
      <c r="ALZ134" s="7"/>
    </row>
    <row r="135" spans="1:1014" s="8" customFormat="1" x14ac:dyDescent="0.2">
      <c r="A135" s="44" t="s">
        <v>50</v>
      </c>
      <c r="B135" s="69" t="s">
        <v>157</v>
      </c>
      <c r="C135" s="70">
        <v>300</v>
      </c>
      <c r="D135" s="76">
        <v>25</v>
      </c>
      <c r="E135" s="22">
        <v>12</v>
      </c>
      <c r="F135" s="9"/>
      <c r="G135" s="100">
        <f t="shared" si="16"/>
        <v>0</v>
      </c>
      <c r="H135" s="9"/>
      <c r="I135" s="100">
        <f t="shared" si="17"/>
        <v>0</v>
      </c>
      <c r="J135" s="106">
        <f t="shared" si="19"/>
        <v>0</v>
      </c>
      <c r="K135" s="106">
        <f t="shared" si="20"/>
        <v>0</v>
      </c>
      <c r="L135" s="120">
        <v>4.5</v>
      </c>
      <c r="M135" s="121">
        <f t="shared" si="18"/>
        <v>0</v>
      </c>
      <c r="ALU135" s="7"/>
      <c r="ALV135" s="7"/>
      <c r="ALW135" s="7"/>
      <c r="ALX135" s="7"/>
      <c r="ALY135" s="7"/>
      <c r="ALZ135" s="7"/>
    </row>
    <row r="136" spans="1:1014" s="8" customFormat="1" x14ac:dyDescent="0.2">
      <c r="A136" s="44" t="s">
        <v>50</v>
      </c>
      <c r="B136" s="69" t="s">
        <v>158</v>
      </c>
      <c r="C136" s="70">
        <v>300</v>
      </c>
      <c r="D136" s="76">
        <v>25</v>
      </c>
      <c r="E136" s="22">
        <v>12</v>
      </c>
      <c r="F136" s="9"/>
      <c r="G136" s="100">
        <f t="shared" si="16"/>
        <v>0</v>
      </c>
      <c r="H136" s="9"/>
      <c r="I136" s="100">
        <f t="shared" si="17"/>
        <v>0</v>
      </c>
      <c r="J136" s="106">
        <f t="shared" si="19"/>
        <v>0</v>
      </c>
      <c r="K136" s="106">
        <f t="shared" si="20"/>
        <v>0</v>
      </c>
      <c r="L136" s="120">
        <v>4.5</v>
      </c>
      <c r="M136" s="121">
        <f t="shared" si="18"/>
        <v>0</v>
      </c>
      <c r="ALU136" s="7"/>
      <c r="ALV136" s="7"/>
      <c r="ALW136" s="7"/>
      <c r="ALX136" s="7"/>
      <c r="ALY136" s="7"/>
      <c r="ALZ136" s="7"/>
    </row>
    <row r="137" spans="1:1014" s="8" customFormat="1" x14ac:dyDescent="0.2">
      <c r="A137" s="44" t="s">
        <v>50</v>
      </c>
      <c r="B137" s="69" t="s">
        <v>159</v>
      </c>
      <c r="C137" s="70">
        <v>300</v>
      </c>
      <c r="D137" s="76">
        <v>25</v>
      </c>
      <c r="E137" s="22">
        <v>12</v>
      </c>
      <c r="F137" s="9"/>
      <c r="G137" s="100">
        <f t="shared" si="16"/>
        <v>0</v>
      </c>
      <c r="H137" s="9"/>
      <c r="I137" s="100">
        <f t="shared" si="17"/>
        <v>0</v>
      </c>
      <c r="J137" s="106">
        <f t="shared" si="19"/>
        <v>0</v>
      </c>
      <c r="K137" s="106">
        <f t="shared" si="20"/>
        <v>0</v>
      </c>
      <c r="L137" s="120">
        <v>4.5</v>
      </c>
      <c r="M137" s="121">
        <f t="shared" si="18"/>
        <v>0</v>
      </c>
      <c r="ALU137" s="7"/>
      <c r="ALV137" s="7"/>
      <c r="ALW137" s="7"/>
      <c r="ALX137" s="7"/>
      <c r="ALY137" s="7"/>
      <c r="ALZ137" s="7"/>
    </row>
    <row r="138" spans="1:1014" s="8" customFormat="1" x14ac:dyDescent="0.2">
      <c r="A138" s="44" t="s">
        <v>50</v>
      </c>
      <c r="B138" s="69" t="s">
        <v>160</v>
      </c>
      <c r="C138" s="70">
        <v>300</v>
      </c>
      <c r="D138" s="76">
        <v>25</v>
      </c>
      <c r="E138" s="22">
        <v>12</v>
      </c>
      <c r="F138" s="9"/>
      <c r="G138" s="100">
        <f t="shared" si="16"/>
        <v>0</v>
      </c>
      <c r="H138" s="9"/>
      <c r="I138" s="100">
        <f t="shared" si="17"/>
        <v>0</v>
      </c>
      <c r="J138" s="106">
        <f t="shared" si="19"/>
        <v>0</v>
      </c>
      <c r="K138" s="106">
        <f t="shared" si="20"/>
        <v>0</v>
      </c>
      <c r="L138" s="120">
        <v>4.5</v>
      </c>
      <c r="M138" s="121">
        <f t="shared" si="18"/>
        <v>0</v>
      </c>
      <c r="ALU138" s="7"/>
      <c r="ALV138" s="7"/>
      <c r="ALW138" s="7"/>
      <c r="ALX138" s="7"/>
      <c r="ALY138" s="7"/>
      <c r="ALZ138" s="7"/>
    </row>
    <row r="139" spans="1:1014" s="8" customFormat="1" x14ac:dyDescent="0.2">
      <c r="A139" s="47" t="s">
        <v>50</v>
      </c>
      <c r="B139" s="78" t="s">
        <v>172</v>
      </c>
      <c r="C139" s="79">
        <v>275</v>
      </c>
      <c r="D139" s="81">
        <v>25</v>
      </c>
      <c r="E139" s="80">
        <v>11</v>
      </c>
      <c r="F139" s="39"/>
      <c r="G139" s="103">
        <f t="shared" si="16"/>
        <v>0</v>
      </c>
      <c r="H139" s="39"/>
      <c r="I139" s="103">
        <f t="shared" si="17"/>
        <v>0</v>
      </c>
      <c r="J139" s="115">
        <f t="shared" si="19"/>
        <v>0</v>
      </c>
      <c r="K139" s="115">
        <f t="shared" si="20"/>
        <v>0</v>
      </c>
      <c r="L139" s="122"/>
      <c r="M139" s="123">
        <f t="shared" si="18"/>
        <v>0</v>
      </c>
      <c r="ALU139" s="7"/>
      <c r="ALV139" s="7"/>
      <c r="ALW139" s="7"/>
      <c r="ALX139" s="7"/>
      <c r="ALY139" s="7"/>
      <c r="ALZ139" s="7"/>
    </row>
    <row r="140" spans="1:1014" s="8" customFormat="1" x14ac:dyDescent="0.2">
      <c r="A140" s="47" t="s">
        <v>50</v>
      </c>
      <c r="B140" s="78" t="s">
        <v>173</v>
      </c>
      <c r="C140" s="79">
        <v>275</v>
      </c>
      <c r="D140" s="81">
        <v>25</v>
      </c>
      <c r="E140" s="80">
        <v>11</v>
      </c>
      <c r="F140" s="39"/>
      <c r="G140" s="103">
        <f t="shared" si="16"/>
        <v>0</v>
      </c>
      <c r="H140" s="39"/>
      <c r="I140" s="103">
        <f t="shared" si="17"/>
        <v>0</v>
      </c>
      <c r="J140" s="115">
        <f t="shared" si="19"/>
        <v>0</v>
      </c>
      <c r="K140" s="115">
        <f t="shared" si="20"/>
        <v>0</v>
      </c>
      <c r="L140" s="122"/>
      <c r="M140" s="123">
        <f t="shared" si="18"/>
        <v>0</v>
      </c>
      <c r="ALU140" s="7"/>
      <c r="ALV140" s="7"/>
      <c r="ALW140" s="7"/>
      <c r="ALX140" s="7"/>
      <c r="ALY140" s="7"/>
      <c r="ALZ140" s="7"/>
    </row>
    <row r="141" spans="1:1014" s="8" customFormat="1" x14ac:dyDescent="0.2">
      <c r="A141" s="47" t="s">
        <v>50</v>
      </c>
      <c r="B141" s="78" t="s">
        <v>174</v>
      </c>
      <c r="C141" s="79">
        <v>300</v>
      </c>
      <c r="D141" s="81">
        <v>25</v>
      </c>
      <c r="E141" s="80">
        <v>12</v>
      </c>
      <c r="F141" s="39"/>
      <c r="G141" s="103">
        <f t="shared" si="16"/>
        <v>0</v>
      </c>
      <c r="H141" s="39"/>
      <c r="I141" s="103">
        <f t="shared" si="17"/>
        <v>0</v>
      </c>
      <c r="J141" s="115">
        <f t="shared" si="19"/>
        <v>0</v>
      </c>
      <c r="K141" s="115">
        <f t="shared" si="20"/>
        <v>0</v>
      </c>
      <c r="L141" s="122"/>
      <c r="M141" s="123">
        <f t="shared" si="18"/>
        <v>0</v>
      </c>
      <c r="ALU141" s="7"/>
      <c r="ALV141" s="7"/>
      <c r="ALW141" s="7"/>
      <c r="ALX141" s="7"/>
      <c r="ALY141" s="7"/>
      <c r="ALZ141" s="7"/>
    </row>
    <row r="142" spans="1:1014" s="8" customFormat="1" x14ac:dyDescent="0.2">
      <c r="A142" s="47" t="s">
        <v>50</v>
      </c>
      <c r="B142" s="78" t="s">
        <v>175</v>
      </c>
      <c r="C142" s="79">
        <v>300</v>
      </c>
      <c r="D142" s="81">
        <v>25</v>
      </c>
      <c r="E142" s="80">
        <v>12</v>
      </c>
      <c r="F142" s="39"/>
      <c r="G142" s="103">
        <f t="shared" si="16"/>
        <v>0</v>
      </c>
      <c r="H142" s="39"/>
      <c r="I142" s="103">
        <f t="shared" si="17"/>
        <v>0</v>
      </c>
      <c r="J142" s="115">
        <f t="shared" si="19"/>
        <v>0</v>
      </c>
      <c r="K142" s="115">
        <f t="shared" si="20"/>
        <v>0</v>
      </c>
      <c r="L142" s="122"/>
      <c r="M142" s="123">
        <f t="shared" si="18"/>
        <v>0</v>
      </c>
      <c r="ALU142" s="7"/>
      <c r="ALV142" s="7"/>
      <c r="ALW142" s="7"/>
      <c r="ALX142" s="7"/>
      <c r="ALY142" s="7"/>
      <c r="ALZ142" s="7"/>
    </row>
    <row r="143" spans="1:1014" s="12" customFormat="1" ht="23" customHeight="1" x14ac:dyDescent="0.2">
      <c r="A143" s="48" t="s">
        <v>5</v>
      </c>
      <c r="B143" s="48"/>
      <c r="C143" s="64"/>
      <c r="D143" s="65"/>
      <c r="E143" s="65"/>
      <c r="F143" s="20">
        <f>SUM(F128:F142)</f>
        <v>0</v>
      </c>
      <c r="G143" s="20">
        <f t="shared" ref="G143" si="21">SUM(G128:G142)</f>
        <v>0</v>
      </c>
      <c r="H143" s="20">
        <f>SUM(H128:H142)</f>
        <v>0</v>
      </c>
      <c r="I143" s="20">
        <f>SUM(I128:I142)</f>
        <v>0</v>
      </c>
      <c r="J143" s="63"/>
      <c r="K143" s="63"/>
      <c r="L143" s="20"/>
      <c r="M143" s="31">
        <f>SUM(M128:M142)</f>
        <v>0</v>
      </c>
      <c r="ALU143" s="13"/>
      <c r="ALV143" s="13"/>
      <c r="ALW143" s="13"/>
      <c r="ALX143" s="13"/>
      <c r="ALY143" s="13"/>
      <c r="ALZ143" s="13"/>
    </row>
    <row r="144" spans="1:1014" s="8" customFormat="1" ht="10" customHeight="1" x14ac:dyDescent="0.2">
      <c r="A144" s="49"/>
      <c r="B144" s="49"/>
      <c r="C144" s="84"/>
      <c r="D144" s="85"/>
      <c r="E144" s="24"/>
      <c r="F144" s="30"/>
      <c r="G144" s="104"/>
      <c r="H144" s="30"/>
      <c r="I144" s="104"/>
      <c r="J144" s="104"/>
      <c r="K144" s="104"/>
      <c r="L144" s="104"/>
      <c r="M144" s="104"/>
      <c r="ALU144" s="7"/>
      <c r="ALV144" s="7"/>
      <c r="ALW144" s="7"/>
      <c r="ALX144" s="7"/>
      <c r="ALY144" s="7"/>
      <c r="ALZ144" s="7"/>
    </row>
    <row r="145" spans="1:1014" s="8" customFormat="1" x14ac:dyDescent="0.2">
      <c r="A145" s="44" t="s">
        <v>51</v>
      </c>
      <c r="B145" s="69" t="s">
        <v>52</v>
      </c>
      <c r="C145" s="70">
        <v>50</v>
      </c>
      <c r="D145" s="76">
        <v>10</v>
      </c>
      <c r="E145" s="22">
        <v>5</v>
      </c>
      <c r="F145" s="28"/>
      <c r="G145" s="100">
        <f t="shared" ref="G145:G150" si="22">F145*D145</f>
        <v>0</v>
      </c>
      <c r="H145" s="28"/>
      <c r="I145" s="100">
        <f t="shared" ref="I145:I150" si="23">H145*D145</f>
        <v>0</v>
      </c>
      <c r="J145" s="106">
        <f t="shared" si="19"/>
        <v>0</v>
      </c>
      <c r="K145" s="106">
        <f t="shared" si="20"/>
        <v>0</v>
      </c>
      <c r="L145" s="120">
        <v>7</v>
      </c>
      <c r="M145" s="121">
        <f t="shared" ref="M145:M150" si="24">I145*L145</f>
        <v>0</v>
      </c>
      <c r="ALX145" s="7"/>
      <c r="ALY145" s="7"/>
      <c r="ALZ145" s="7"/>
    </row>
    <row r="146" spans="1:1014" s="8" customFormat="1" ht="18" customHeight="1" x14ac:dyDescent="0.2">
      <c r="A146" s="44" t="s">
        <v>51</v>
      </c>
      <c r="B146" s="69" t="s">
        <v>54</v>
      </c>
      <c r="C146" s="70">
        <v>50</v>
      </c>
      <c r="D146" s="76">
        <v>10</v>
      </c>
      <c r="E146" s="22">
        <v>5</v>
      </c>
      <c r="F146" s="28"/>
      <c r="G146" s="100">
        <f t="shared" si="22"/>
        <v>0</v>
      </c>
      <c r="H146" s="28"/>
      <c r="I146" s="100">
        <f t="shared" si="23"/>
        <v>0</v>
      </c>
      <c r="J146" s="106">
        <f t="shared" si="19"/>
        <v>0</v>
      </c>
      <c r="K146" s="106">
        <f t="shared" si="20"/>
        <v>0</v>
      </c>
      <c r="L146" s="120">
        <v>7</v>
      </c>
      <c r="M146" s="121">
        <f t="shared" si="24"/>
        <v>0</v>
      </c>
      <c r="ALZ146" s="7"/>
    </row>
    <row r="147" spans="1:1014" s="8" customFormat="1" x14ac:dyDescent="0.2">
      <c r="A147" s="44" t="s">
        <v>51</v>
      </c>
      <c r="B147" s="69" t="s">
        <v>206</v>
      </c>
      <c r="C147" s="70">
        <v>50</v>
      </c>
      <c r="D147" s="76">
        <v>10</v>
      </c>
      <c r="E147" s="22">
        <v>5</v>
      </c>
      <c r="F147" s="28"/>
      <c r="G147" s="100">
        <f t="shared" si="22"/>
        <v>0</v>
      </c>
      <c r="H147" s="28"/>
      <c r="I147" s="100">
        <f t="shared" si="23"/>
        <v>0</v>
      </c>
      <c r="J147" s="106">
        <f t="shared" si="19"/>
        <v>0</v>
      </c>
      <c r="K147" s="106">
        <f t="shared" si="20"/>
        <v>0</v>
      </c>
      <c r="L147" s="120">
        <v>7</v>
      </c>
      <c r="M147" s="121">
        <f t="shared" si="24"/>
        <v>0</v>
      </c>
      <c r="ALU147" s="7"/>
      <c r="ALV147" s="7"/>
      <c r="ALW147" s="7"/>
      <c r="ALX147" s="7"/>
      <c r="ALY147" s="7"/>
      <c r="ALZ147" s="7"/>
    </row>
    <row r="148" spans="1:1014" s="8" customFormat="1" x14ac:dyDescent="0.2">
      <c r="A148" s="44" t="s">
        <v>51</v>
      </c>
      <c r="B148" s="69" t="s">
        <v>161</v>
      </c>
      <c r="C148" s="70">
        <v>50</v>
      </c>
      <c r="D148" s="76">
        <v>10</v>
      </c>
      <c r="E148" s="22">
        <v>5</v>
      </c>
      <c r="F148" s="28"/>
      <c r="G148" s="100">
        <f t="shared" si="22"/>
        <v>0</v>
      </c>
      <c r="H148" s="28"/>
      <c r="I148" s="100">
        <f t="shared" si="23"/>
        <v>0</v>
      </c>
      <c r="J148" s="106">
        <f t="shared" si="19"/>
        <v>0</v>
      </c>
      <c r="K148" s="106">
        <f t="shared" si="20"/>
        <v>0</v>
      </c>
      <c r="L148" s="120">
        <v>7</v>
      </c>
      <c r="M148" s="121">
        <f t="shared" si="24"/>
        <v>0</v>
      </c>
      <c r="ALU148" s="7"/>
      <c r="ALV148" s="7"/>
      <c r="ALW148" s="7"/>
      <c r="ALX148" s="7"/>
      <c r="ALY148" s="7"/>
      <c r="ALZ148" s="7"/>
    </row>
    <row r="149" spans="1:1014" s="8" customFormat="1" x14ac:dyDescent="0.2">
      <c r="A149" s="44" t="s">
        <v>51</v>
      </c>
      <c r="B149" s="69" t="s">
        <v>53</v>
      </c>
      <c r="C149" s="70">
        <v>60</v>
      </c>
      <c r="D149" s="76">
        <v>10</v>
      </c>
      <c r="E149" s="22">
        <v>6</v>
      </c>
      <c r="F149" s="28"/>
      <c r="G149" s="100">
        <f t="shared" si="22"/>
        <v>0</v>
      </c>
      <c r="H149" s="28"/>
      <c r="I149" s="100">
        <f t="shared" si="23"/>
        <v>0</v>
      </c>
      <c r="J149" s="106">
        <f t="shared" si="19"/>
        <v>0</v>
      </c>
      <c r="K149" s="106">
        <f t="shared" si="20"/>
        <v>0</v>
      </c>
      <c r="L149" s="120">
        <v>10</v>
      </c>
      <c r="M149" s="121">
        <f t="shared" si="24"/>
        <v>0</v>
      </c>
      <c r="ALU149" s="7"/>
      <c r="ALV149" s="7"/>
      <c r="ALW149" s="7"/>
      <c r="ALX149" s="7"/>
      <c r="ALY149" s="7"/>
      <c r="ALZ149" s="7"/>
    </row>
    <row r="150" spans="1:1014" s="8" customFormat="1" x14ac:dyDescent="0.2">
      <c r="A150" s="44" t="s">
        <v>51</v>
      </c>
      <c r="B150" s="69" t="s">
        <v>207</v>
      </c>
      <c r="C150" s="70">
        <v>60</v>
      </c>
      <c r="D150" s="76">
        <v>10</v>
      </c>
      <c r="E150" s="22">
        <v>6</v>
      </c>
      <c r="F150" s="28"/>
      <c r="G150" s="100">
        <f t="shared" si="22"/>
        <v>0</v>
      </c>
      <c r="H150" s="28"/>
      <c r="I150" s="100">
        <f t="shared" si="23"/>
        <v>0</v>
      </c>
      <c r="J150" s="106">
        <f t="shared" si="19"/>
        <v>0</v>
      </c>
      <c r="K150" s="106">
        <f t="shared" si="20"/>
        <v>0</v>
      </c>
      <c r="L150" s="120">
        <v>10</v>
      </c>
      <c r="M150" s="121">
        <f>I150*L150</f>
        <v>0</v>
      </c>
      <c r="ALU150" s="7"/>
      <c r="ALV150" s="7"/>
      <c r="ALW150" s="7"/>
      <c r="ALX150" s="7"/>
      <c r="ALY150" s="7"/>
      <c r="ALZ150" s="7"/>
    </row>
    <row r="151" spans="1:1014" s="12" customFormat="1" ht="24" customHeight="1" x14ac:dyDescent="0.2">
      <c r="A151" s="48" t="s">
        <v>6</v>
      </c>
      <c r="B151" s="48"/>
      <c r="C151" s="64"/>
      <c r="D151" s="65"/>
      <c r="E151" s="23"/>
      <c r="F151" s="20">
        <f>SUM(F145:F150)</f>
        <v>0</v>
      </c>
      <c r="G151" s="20">
        <f t="shared" ref="G151" si="25">SUM(G145:G150)</f>
        <v>0</v>
      </c>
      <c r="H151" s="20">
        <f>SUM(H145:H150)</f>
        <v>0</v>
      </c>
      <c r="I151" s="20">
        <f>SUM(I145:I150)</f>
        <v>0</v>
      </c>
      <c r="J151" s="63"/>
      <c r="K151" s="63"/>
      <c r="L151" s="20"/>
      <c r="M151" s="31">
        <f>SUM(M145:M150)</f>
        <v>0</v>
      </c>
      <c r="ALU151" s="13"/>
      <c r="ALV151" s="13"/>
      <c r="ALW151" s="13"/>
      <c r="ALX151" s="13"/>
      <c r="ALY151" s="13"/>
      <c r="ALZ151" s="13"/>
    </row>
    <row r="152" spans="1:1014" s="8" customFormat="1" ht="10" customHeight="1" x14ac:dyDescent="0.2">
      <c r="A152" s="49"/>
      <c r="B152" s="49"/>
      <c r="C152" s="84"/>
      <c r="D152" s="85"/>
      <c r="E152" s="24"/>
      <c r="F152" s="30"/>
      <c r="G152" s="104"/>
      <c r="H152" s="30"/>
      <c r="I152" s="104"/>
      <c r="J152" s="104"/>
      <c r="K152" s="104"/>
      <c r="L152" s="104"/>
      <c r="M152" s="104"/>
      <c r="ALU152" s="7"/>
      <c r="ALV152" s="7"/>
      <c r="ALW152" s="7"/>
      <c r="ALX152" s="7"/>
      <c r="ALY152" s="7"/>
      <c r="ALZ152" s="7"/>
    </row>
    <row r="153" spans="1:1014" s="8" customFormat="1" x14ac:dyDescent="0.2">
      <c r="A153" s="46" t="s">
        <v>55</v>
      </c>
      <c r="B153" s="72" t="s">
        <v>208</v>
      </c>
      <c r="C153" s="73">
        <v>180</v>
      </c>
      <c r="D153" s="75">
        <v>10</v>
      </c>
      <c r="E153" s="74">
        <v>18</v>
      </c>
      <c r="F153" s="35"/>
      <c r="G153" s="102">
        <f t="shared" ref="G153:G172" si="26">F153*D153</f>
        <v>0</v>
      </c>
      <c r="H153" s="35"/>
      <c r="I153" s="102">
        <f t="shared" ref="I153:I172" si="27">H153*D153</f>
        <v>0</v>
      </c>
      <c r="J153" s="112">
        <f t="shared" si="19"/>
        <v>0</v>
      </c>
      <c r="K153" s="112">
        <f t="shared" si="20"/>
        <v>0</v>
      </c>
      <c r="L153" s="118">
        <v>5</v>
      </c>
      <c r="M153" s="119">
        <f t="shared" ref="M153:M172" si="28">I153*L153</f>
        <v>0</v>
      </c>
      <c r="ALX153" s="7"/>
      <c r="ALY153" s="7"/>
      <c r="ALZ153" s="7"/>
    </row>
    <row r="154" spans="1:1014" s="8" customFormat="1" x14ac:dyDescent="0.2">
      <c r="A154" s="46" t="s">
        <v>55</v>
      </c>
      <c r="B154" s="72" t="s">
        <v>56</v>
      </c>
      <c r="C154" s="73">
        <v>180</v>
      </c>
      <c r="D154" s="75">
        <v>10</v>
      </c>
      <c r="E154" s="74">
        <v>18</v>
      </c>
      <c r="F154" s="35"/>
      <c r="G154" s="102">
        <f t="shared" si="26"/>
        <v>0</v>
      </c>
      <c r="H154" s="35"/>
      <c r="I154" s="102">
        <f t="shared" si="27"/>
        <v>0</v>
      </c>
      <c r="J154" s="112">
        <f t="shared" si="19"/>
        <v>0</v>
      </c>
      <c r="K154" s="112">
        <f t="shared" si="20"/>
        <v>0</v>
      </c>
      <c r="L154" s="118">
        <v>5</v>
      </c>
      <c r="M154" s="119">
        <f t="shared" si="28"/>
        <v>0</v>
      </c>
      <c r="ALX154" s="7"/>
      <c r="ALY154" s="7"/>
      <c r="ALZ154" s="7"/>
    </row>
    <row r="155" spans="1:1014" s="8" customFormat="1" x14ac:dyDescent="0.2">
      <c r="A155" s="46" t="s">
        <v>55</v>
      </c>
      <c r="B155" s="72" t="s">
        <v>164</v>
      </c>
      <c r="C155" s="73">
        <v>180</v>
      </c>
      <c r="D155" s="75">
        <v>10</v>
      </c>
      <c r="E155" s="74">
        <v>18</v>
      </c>
      <c r="F155" s="35"/>
      <c r="G155" s="102">
        <f t="shared" si="26"/>
        <v>0</v>
      </c>
      <c r="H155" s="35"/>
      <c r="I155" s="102">
        <f t="shared" si="27"/>
        <v>0</v>
      </c>
      <c r="J155" s="112">
        <f t="shared" si="19"/>
        <v>0</v>
      </c>
      <c r="K155" s="112">
        <f t="shared" si="20"/>
        <v>0</v>
      </c>
      <c r="L155" s="118">
        <v>5</v>
      </c>
      <c r="M155" s="124">
        <f t="shared" si="28"/>
        <v>0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</row>
    <row r="156" spans="1:1014" s="7" customFormat="1" x14ac:dyDescent="0.2">
      <c r="A156" s="44" t="s">
        <v>55</v>
      </c>
      <c r="B156" s="69" t="s">
        <v>13</v>
      </c>
      <c r="C156" s="70">
        <v>150</v>
      </c>
      <c r="D156" s="76">
        <v>10</v>
      </c>
      <c r="E156" s="27">
        <v>15</v>
      </c>
      <c r="F156" s="28"/>
      <c r="G156" s="100">
        <f t="shared" si="26"/>
        <v>0</v>
      </c>
      <c r="H156" s="28"/>
      <c r="I156" s="100">
        <f t="shared" si="27"/>
        <v>0</v>
      </c>
      <c r="J156" s="106">
        <f t="shared" si="19"/>
        <v>0</v>
      </c>
      <c r="K156" s="106">
        <f t="shared" si="20"/>
        <v>0</v>
      </c>
      <c r="L156" s="120">
        <v>4.5</v>
      </c>
      <c r="M156" s="121">
        <f t="shared" si="28"/>
        <v>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  <c r="IX156" s="8"/>
      <c r="IY156" s="8"/>
      <c r="IZ156" s="8"/>
      <c r="JA156" s="8"/>
      <c r="JB156" s="8"/>
      <c r="JC156" s="8"/>
      <c r="JD156" s="8"/>
      <c r="JE156" s="8"/>
      <c r="JF156" s="8"/>
      <c r="JG156" s="8"/>
      <c r="JH156" s="8"/>
      <c r="JI156" s="8"/>
      <c r="JJ156" s="8"/>
      <c r="JK156" s="8"/>
      <c r="JL156" s="8"/>
      <c r="JM156" s="8"/>
      <c r="JN156" s="8"/>
      <c r="JO156" s="8"/>
      <c r="JP156" s="8"/>
      <c r="JQ156" s="8"/>
      <c r="JR156" s="8"/>
      <c r="JS156" s="8"/>
      <c r="JT156" s="8"/>
      <c r="JU156" s="8"/>
      <c r="JV156" s="8"/>
      <c r="JW156" s="8"/>
      <c r="JX156" s="8"/>
      <c r="JY156" s="8"/>
      <c r="JZ156" s="8"/>
      <c r="KA156" s="8"/>
      <c r="KB156" s="8"/>
      <c r="KC156" s="8"/>
      <c r="KD156" s="8"/>
      <c r="KE156" s="8"/>
      <c r="KF156" s="8"/>
      <c r="KG156" s="8"/>
      <c r="KH156" s="8"/>
      <c r="KI156" s="8"/>
      <c r="KJ156" s="8"/>
      <c r="KK156" s="8"/>
      <c r="KL156" s="8"/>
      <c r="KM156" s="8"/>
      <c r="KN156" s="8"/>
      <c r="KO156" s="8"/>
      <c r="KP156" s="8"/>
      <c r="KQ156" s="8"/>
      <c r="KR156" s="8"/>
      <c r="KS156" s="8"/>
      <c r="KT156" s="8"/>
      <c r="KU156" s="8"/>
      <c r="KV156" s="8"/>
      <c r="KW156" s="8"/>
      <c r="KX156" s="8"/>
      <c r="KY156" s="8"/>
      <c r="KZ156" s="8"/>
      <c r="LA156" s="8"/>
      <c r="LB156" s="8"/>
      <c r="LC156" s="8"/>
      <c r="LD156" s="8"/>
      <c r="LE156" s="8"/>
      <c r="LF156" s="8"/>
      <c r="LG156" s="8"/>
      <c r="LH156" s="8"/>
      <c r="LI156" s="8"/>
      <c r="LJ156" s="8"/>
      <c r="LK156" s="8"/>
      <c r="LL156" s="8"/>
      <c r="LM156" s="8"/>
      <c r="LN156" s="8"/>
      <c r="LO156" s="8"/>
      <c r="LP156" s="8"/>
      <c r="LQ156" s="8"/>
      <c r="LR156" s="8"/>
      <c r="LS156" s="8"/>
      <c r="LT156" s="8"/>
      <c r="LU156" s="8"/>
      <c r="LV156" s="8"/>
      <c r="LW156" s="8"/>
      <c r="LX156" s="8"/>
      <c r="LY156" s="8"/>
      <c r="LZ156" s="8"/>
      <c r="MA156" s="8"/>
      <c r="MB156" s="8"/>
      <c r="MC156" s="8"/>
      <c r="MD156" s="8"/>
      <c r="ME156" s="8"/>
      <c r="MF156" s="8"/>
      <c r="MG156" s="8"/>
      <c r="MH156" s="8"/>
      <c r="MI156" s="8"/>
      <c r="MJ156" s="8"/>
      <c r="MK156" s="8"/>
      <c r="ML156" s="8"/>
      <c r="MM156" s="8"/>
      <c r="MN156" s="8"/>
      <c r="MO156" s="8"/>
      <c r="MP156" s="8"/>
      <c r="MQ156" s="8"/>
      <c r="MR156" s="8"/>
      <c r="MS156" s="8"/>
      <c r="MT156" s="8"/>
      <c r="MU156" s="8"/>
      <c r="MV156" s="8"/>
      <c r="MW156" s="8"/>
      <c r="MX156" s="8"/>
      <c r="MY156" s="8"/>
      <c r="MZ156" s="8"/>
      <c r="NA156" s="8"/>
      <c r="NB156" s="8"/>
      <c r="NC156" s="8"/>
      <c r="ND156" s="8"/>
      <c r="NE156" s="8"/>
      <c r="NF156" s="8"/>
      <c r="NG156" s="8"/>
      <c r="NH156" s="8"/>
      <c r="NI156" s="8"/>
      <c r="NJ156" s="8"/>
      <c r="NK156" s="8"/>
      <c r="NL156" s="8"/>
      <c r="NM156" s="8"/>
      <c r="NN156" s="8"/>
      <c r="NO156" s="8"/>
      <c r="NP156" s="8"/>
      <c r="NQ156" s="8"/>
      <c r="NR156" s="8"/>
      <c r="NS156" s="8"/>
      <c r="NT156" s="8"/>
      <c r="NU156" s="8"/>
      <c r="NV156" s="8"/>
      <c r="NW156" s="8"/>
      <c r="NX156" s="8"/>
      <c r="NY156" s="8"/>
      <c r="NZ156" s="8"/>
      <c r="OA156" s="8"/>
      <c r="OB156" s="8"/>
      <c r="OC156" s="8"/>
      <c r="OD156" s="8"/>
      <c r="OE156" s="8"/>
      <c r="OF156" s="8"/>
      <c r="OG156" s="8"/>
      <c r="OH156" s="8"/>
      <c r="OI156" s="8"/>
      <c r="OJ156" s="8"/>
      <c r="OK156" s="8"/>
      <c r="OL156" s="8"/>
      <c r="OM156" s="8"/>
      <c r="ON156" s="8"/>
      <c r="OO156" s="8"/>
      <c r="OP156" s="8"/>
      <c r="OQ156" s="8"/>
      <c r="OR156" s="8"/>
      <c r="OS156" s="8"/>
      <c r="OT156" s="8"/>
      <c r="OU156" s="8"/>
      <c r="OV156" s="8"/>
      <c r="OW156" s="8"/>
      <c r="OX156" s="8"/>
      <c r="OY156" s="8"/>
      <c r="OZ156" s="8"/>
      <c r="PA156" s="8"/>
      <c r="PB156" s="8"/>
      <c r="PC156" s="8"/>
      <c r="PD156" s="8"/>
      <c r="PE156" s="8"/>
      <c r="PF156" s="8"/>
      <c r="PG156" s="8"/>
      <c r="PH156" s="8"/>
      <c r="PI156" s="8"/>
      <c r="PJ156" s="8"/>
      <c r="PK156" s="8"/>
      <c r="PL156" s="8"/>
      <c r="PM156" s="8"/>
      <c r="PN156" s="8"/>
      <c r="PO156" s="8"/>
      <c r="PP156" s="8"/>
      <c r="PQ156" s="8"/>
      <c r="PR156" s="8"/>
      <c r="PS156" s="8"/>
      <c r="PT156" s="8"/>
      <c r="PU156" s="8"/>
      <c r="PV156" s="8"/>
      <c r="PW156" s="8"/>
      <c r="PX156" s="8"/>
      <c r="PY156" s="8"/>
      <c r="PZ156" s="8"/>
      <c r="QA156" s="8"/>
      <c r="QB156" s="8"/>
      <c r="QC156" s="8"/>
      <c r="QD156" s="8"/>
      <c r="QE156" s="8"/>
      <c r="QF156" s="8"/>
      <c r="QG156" s="8"/>
      <c r="QH156" s="8"/>
      <c r="QI156" s="8"/>
      <c r="QJ156" s="8"/>
      <c r="QK156" s="8"/>
      <c r="QL156" s="8"/>
      <c r="QM156" s="8"/>
      <c r="QN156" s="8"/>
      <c r="QO156" s="8"/>
      <c r="QP156" s="8"/>
      <c r="QQ156" s="8"/>
      <c r="QR156" s="8"/>
      <c r="QS156" s="8"/>
      <c r="QT156" s="8"/>
      <c r="QU156" s="8"/>
      <c r="QV156" s="8"/>
      <c r="QW156" s="8"/>
      <c r="QX156" s="8"/>
      <c r="QY156" s="8"/>
      <c r="QZ156" s="8"/>
      <c r="RA156" s="8"/>
      <c r="RB156" s="8"/>
      <c r="RC156" s="8"/>
      <c r="RD156" s="8"/>
      <c r="RE156" s="8"/>
      <c r="RF156" s="8"/>
      <c r="RG156" s="8"/>
      <c r="RH156" s="8"/>
      <c r="RI156" s="8"/>
      <c r="RJ156" s="8"/>
      <c r="RK156" s="8"/>
      <c r="RL156" s="8"/>
      <c r="RM156" s="8"/>
      <c r="RN156" s="8"/>
      <c r="RO156" s="8"/>
      <c r="RP156" s="8"/>
      <c r="RQ156" s="8"/>
      <c r="RR156" s="8"/>
      <c r="RS156" s="8"/>
      <c r="RT156" s="8"/>
      <c r="RU156" s="8"/>
      <c r="RV156" s="8"/>
      <c r="RW156" s="8"/>
      <c r="RX156" s="8"/>
      <c r="RY156" s="8"/>
      <c r="RZ156" s="8"/>
      <c r="SA156" s="8"/>
      <c r="SB156" s="8"/>
      <c r="SC156" s="8"/>
      <c r="SD156" s="8"/>
      <c r="SE156" s="8"/>
      <c r="SF156" s="8"/>
      <c r="SG156" s="8"/>
      <c r="SH156" s="8"/>
      <c r="SI156" s="8"/>
      <c r="SJ156" s="8"/>
      <c r="SK156" s="8"/>
      <c r="SL156" s="8"/>
      <c r="SM156" s="8"/>
      <c r="SN156" s="8"/>
      <c r="SO156" s="8"/>
      <c r="SP156" s="8"/>
      <c r="SQ156" s="8"/>
      <c r="SR156" s="8"/>
      <c r="SS156" s="8"/>
      <c r="ST156" s="8"/>
      <c r="SU156" s="8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  <c r="XR156" s="8"/>
      <c r="XS156" s="8"/>
      <c r="XT156" s="8"/>
      <c r="XU156" s="8"/>
      <c r="XV156" s="8"/>
      <c r="XW156" s="8"/>
      <c r="XX156" s="8"/>
      <c r="XY156" s="8"/>
      <c r="XZ156" s="8"/>
      <c r="YA156" s="8"/>
      <c r="YB156" s="8"/>
      <c r="YC156" s="8"/>
      <c r="YD156" s="8"/>
      <c r="YE156" s="8"/>
      <c r="YF156" s="8"/>
      <c r="YG156" s="8"/>
      <c r="YH156" s="8"/>
      <c r="YI156" s="8"/>
      <c r="YJ156" s="8"/>
      <c r="YK156" s="8"/>
      <c r="YL156" s="8"/>
      <c r="YM156" s="8"/>
      <c r="YN156" s="8"/>
      <c r="YO156" s="8"/>
      <c r="YP156" s="8"/>
      <c r="YQ156" s="8"/>
      <c r="YR156" s="8"/>
      <c r="YS156" s="8"/>
      <c r="YT156" s="8"/>
      <c r="YU156" s="8"/>
      <c r="YV156" s="8"/>
      <c r="YW156" s="8"/>
      <c r="YX156" s="8"/>
      <c r="YY156" s="8"/>
      <c r="YZ156" s="8"/>
      <c r="ZA156" s="8"/>
      <c r="ZB156" s="8"/>
      <c r="ZC156" s="8"/>
      <c r="ZD156" s="8"/>
      <c r="ZE156" s="8"/>
      <c r="ZF156" s="8"/>
      <c r="ZG156" s="8"/>
      <c r="ZH156" s="8"/>
      <c r="ZI156" s="8"/>
      <c r="ZJ156" s="8"/>
      <c r="ZK156" s="8"/>
      <c r="ZL156" s="8"/>
      <c r="ZM156" s="8"/>
      <c r="ZN156" s="8"/>
      <c r="ZO156" s="8"/>
      <c r="ZP156" s="8"/>
      <c r="ZQ156" s="8"/>
      <c r="ZR156" s="8"/>
      <c r="ZS156" s="8"/>
      <c r="ZT156" s="8"/>
      <c r="ZU156" s="8"/>
      <c r="ZV156" s="8"/>
      <c r="ZW156" s="8"/>
      <c r="ZX156" s="8"/>
      <c r="ZY156" s="8"/>
      <c r="ZZ156" s="8"/>
      <c r="AAA156" s="8"/>
      <c r="AAB156" s="8"/>
      <c r="AAC156" s="8"/>
      <c r="AAD156" s="8"/>
      <c r="AAE156" s="8"/>
      <c r="AAF156" s="8"/>
      <c r="AAG156" s="8"/>
      <c r="AAH156" s="8"/>
      <c r="AAI156" s="8"/>
      <c r="AAJ156" s="8"/>
      <c r="AAK156" s="8"/>
      <c r="AAL156" s="8"/>
      <c r="AAM156" s="8"/>
      <c r="AAN156" s="8"/>
      <c r="AAO156" s="8"/>
      <c r="AAP156" s="8"/>
      <c r="AAQ156" s="8"/>
      <c r="AAR156" s="8"/>
      <c r="AAS156" s="8"/>
      <c r="AAT156" s="8"/>
      <c r="AAU156" s="8"/>
      <c r="AAV156" s="8"/>
      <c r="AAW156" s="8"/>
      <c r="AAX156" s="8"/>
      <c r="AAY156" s="8"/>
      <c r="AAZ156" s="8"/>
      <c r="ABA156" s="8"/>
      <c r="ABB156" s="8"/>
      <c r="ABC156" s="8"/>
      <c r="ABD156" s="8"/>
      <c r="ABE156" s="8"/>
      <c r="ABF156" s="8"/>
      <c r="ABG156" s="8"/>
      <c r="ABH156" s="8"/>
      <c r="ABI156" s="8"/>
      <c r="ABJ156" s="8"/>
      <c r="ABK156" s="8"/>
      <c r="ABL156" s="8"/>
      <c r="ABM156" s="8"/>
      <c r="ABN156" s="8"/>
      <c r="ABO156" s="8"/>
      <c r="ABP156" s="8"/>
      <c r="ABQ156" s="8"/>
      <c r="ABR156" s="8"/>
      <c r="ABS156" s="8"/>
      <c r="ABT156" s="8"/>
      <c r="ABU156" s="8"/>
      <c r="ABV156" s="8"/>
      <c r="ABW156" s="8"/>
      <c r="ABX156" s="8"/>
      <c r="ABY156" s="8"/>
      <c r="ABZ156" s="8"/>
      <c r="ACA156" s="8"/>
      <c r="ACB156" s="8"/>
      <c r="ACC156" s="8"/>
      <c r="ACD156" s="8"/>
      <c r="ACE156" s="8"/>
      <c r="ACF156" s="8"/>
      <c r="ACG156" s="8"/>
      <c r="ACH156" s="8"/>
      <c r="ACI156" s="8"/>
      <c r="ACJ156" s="8"/>
      <c r="ACK156" s="8"/>
      <c r="ACL156" s="8"/>
      <c r="ACM156" s="8"/>
      <c r="ACN156" s="8"/>
      <c r="ACO156" s="8"/>
      <c r="ACP156" s="8"/>
      <c r="ACQ156" s="8"/>
      <c r="ACR156" s="8"/>
      <c r="ACS156" s="8"/>
      <c r="ACT156" s="8"/>
      <c r="ACU156" s="8"/>
      <c r="ACV156" s="8"/>
      <c r="ACW156" s="8"/>
      <c r="ACX156" s="8"/>
      <c r="ACY156" s="8"/>
      <c r="ACZ156" s="8"/>
      <c r="ADA156" s="8"/>
      <c r="ADB156" s="8"/>
      <c r="ADC156" s="8"/>
      <c r="ADD156" s="8"/>
      <c r="ADE156" s="8"/>
      <c r="ADF156" s="8"/>
      <c r="ADG156" s="8"/>
      <c r="ADH156" s="8"/>
      <c r="ADI156" s="8"/>
      <c r="ADJ156" s="8"/>
      <c r="ADK156" s="8"/>
      <c r="ADL156" s="8"/>
      <c r="ADM156" s="8"/>
      <c r="ADN156" s="8"/>
      <c r="ADO156" s="8"/>
      <c r="ADP156" s="8"/>
      <c r="ADQ156" s="8"/>
      <c r="ADR156" s="8"/>
      <c r="ADS156" s="8"/>
      <c r="ADT156" s="8"/>
      <c r="ADU156" s="8"/>
      <c r="ADV156" s="8"/>
      <c r="ADW156" s="8"/>
      <c r="ADX156" s="8"/>
      <c r="ADY156" s="8"/>
      <c r="ADZ156" s="8"/>
      <c r="AEA156" s="8"/>
      <c r="AEB156" s="8"/>
      <c r="AEC156" s="8"/>
      <c r="AED156" s="8"/>
      <c r="AEE156" s="8"/>
      <c r="AEF156" s="8"/>
      <c r="AEG156" s="8"/>
      <c r="AEH156" s="8"/>
      <c r="AEI156" s="8"/>
      <c r="AEJ156" s="8"/>
      <c r="AEK156" s="8"/>
      <c r="AEL156" s="8"/>
      <c r="AEM156" s="8"/>
      <c r="AEN156" s="8"/>
      <c r="AEO156" s="8"/>
      <c r="AEP156" s="8"/>
      <c r="AEQ156" s="8"/>
      <c r="AER156" s="8"/>
      <c r="AES156" s="8"/>
      <c r="AET156" s="8"/>
      <c r="AEU156" s="8"/>
      <c r="AEV156" s="8"/>
      <c r="AEW156" s="8"/>
      <c r="AEX156" s="8"/>
      <c r="AEY156" s="8"/>
      <c r="AEZ156" s="8"/>
      <c r="AFA156" s="8"/>
      <c r="AFB156" s="8"/>
      <c r="AFC156" s="8"/>
      <c r="AFD156" s="8"/>
      <c r="AFE156" s="8"/>
      <c r="AFF156" s="8"/>
      <c r="AFG156" s="8"/>
      <c r="AFH156" s="8"/>
      <c r="AFI156" s="8"/>
      <c r="AFJ156" s="8"/>
      <c r="AFK156" s="8"/>
      <c r="AFL156" s="8"/>
      <c r="AFM156" s="8"/>
      <c r="AFN156" s="8"/>
      <c r="AFO156" s="8"/>
      <c r="AFP156" s="8"/>
      <c r="AFQ156" s="8"/>
      <c r="AFR156" s="8"/>
      <c r="AFS156" s="8"/>
      <c r="AFT156" s="8"/>
      <c r="AFU156" s="8"/>
      <c r="AFV156" s="8"/>
      <c r="AFW156" s="8"/>
      <c r="AFX156" s="8"/>
      <c r="AFY156" s="8"/>
      <c r="AFZ156" s="8"/>
      <c r="AGA156" s="8"/>
      <c r="AGB156" s="8"/>
      <c r="AGC156" s="8"/>
      <c r="AGD156" s="8"/>
      <c r="AGE156" s="8"/>
      <c r="AGF156" s="8"/>
      <c r="AGG156" s="8"/>
      <c r="AGH156" s="8"/>
      <c r="AGI156" s="8"/>
      <c r="AGJ156" s="8"/>
      <c r="AGK156" s="8"/>
      <c r="AGL156" s="8"/>
      <c r="AGM156" s="8"/>
      <c r="AGN156" s="8"/>
      <c r="AGO156" s="8"/>
      <c r="AGP156" s="8"/>
      <c r="AGQ156" s="8"/>
      <c r="AGR156" s="8"/>
      <c r="AGS156" s="8"/>
      <c r="AGT156" s="8"/>
      <c r="AGU156" s="8"/>
      <c r="AGV156" s="8"/>
      <c r="AGW156" s="8"/>
      <c r="AGX156" s="8"/>
      <c r="AGY156" s="8"/>
      <c r="AGZ156" s="8"/>
      <c r="AHA156" s="8"/>
      <c r="AHB156" s="8"/>
      <c r="AHC156" s="8"/>
      <c r="AHD156" s="8"/>
      <c r="AHE156" s="8"/>
      <c r="AHF156" s="8"/>
      <c r="AHG156" s="8"/>
      <c r="AHH156" s="8"/>
      <c r="AHI156" s="8"/>
      <c r="AHJ156" s="8"/>
      <c r="AHK156" s="8"/>
      <c r="AHL156" s="8"/>
      <c r="AHM156" s="8"/>
      <c r="AHN156" s="8"/>
      <c r="AHO156" s="8"/>
      <c r="AHP156" s="8"/>
      <c r="AHQ156" s="8"/>
      <c r="AHR156" s="8"/>
      <c r="AHS156" s="8"/>
      <c r="AHT156" s="8"/>
      <c r="AHU156" s="8"/>
      <c r="AHV156" s="8"/>
      <c r="AHW156" s="8"/>
      <c r="AHX156" s="8"/>
      <c r="AHY156" s="8"/>
      <c r="AHZ156" s="8"/>
      <c r="AIA156" s="8"/>
      <c r="AIB156" s="8"/>
      <c r="AIC156" s="8"/>
      <c r="AID156" s="8"/>
      <c r="AIE156" s="8"/>
      <c r="AIF156" s="8"/>
      <c r="AIG156" s="8"/>
      <c r="AIH156" s="8"/>
      <c r="AII156" s="8"/>
      <c r="AIJ156" s="8"/>
      <c r="AIK156" s="8"/>
      <c r="AIL156" s="8"/>
      <c r="AIM156" s="8"/>
      <c r="AIN156" s="8"/>
      <c r="AIO156" s="8"/>
      <c r="AIP156" s="8"/>
      <c r="AIQ156" s="8"/>
      <c r="AIR156" s="8"/>
      <c r="AIS156" s="8"/>
      <c r="AIT156" s="8"/>
      <c r="AIU156" s="8"/>
      <c r="AIV156" s="8"/>
      <c r="AIW156" s="8"/>
      <c r="AIX156" s="8"/>
      <c r="AIY156" s="8"/>
      <c r="AIZ156" s="8"/>
      <c r="AJA156" s="8"/>
      <c r="AJB156" s="8"/>
      <c r="AJC156" s="8"/>
      <c r="AJD156" s="8"/>
      <c r="AJE156" s="8"/>
      <c r="AJF156" s="8"/>
      <c r="AJG156" s="8"/>
      <c r="AJH156" s="8"/>
      <c r="AJI156" s="8"/>
      <c r="AJJ156" s="8"/>
      <c r="AJK156" s="8"/>
      <c r="AJL156" s="8"/>
      <c r="AJM156" s="8"/>
      <c r="AJN156" s="8"/>
      <c r="AJO156" s="8"/>
      <c r="AJP156" s="8"/>
      <c r="AJQ156" s="8"/>
      <c r="AJR156" s="8"/>
      <c r="AJS156" s="8"/>
      <c r="AJT156" s="8"/>
      <c r="AJU156" s="8"/>
      <c r="AJV156" s="8"/>
      <c r="AJW156" s="8"/>
      <c r="AJX156" s="8"/>
      <c r="AJY156" s="8"/>
      <c r="AJZ156" s="8"/>
      <c r="AKA156" s="8"/>
      <c r="AKB156" s="8"/>
      <c r="AKC156" s="8"/>
      <c r="AKD156" s="8"/>
      <c r="AKE156" s="8"/>
      <c r="AKF156" s="8"/>
      <c r="AKG156" s="8"/>
      <c r="AKH156" s="8"/>
      <c r="AKI156" s="8"/>
      <c r="AKJ156" s="8"/>
      <c r="AKK156" s="8"/>
      <c r="AKL156" s="8"/>
      <c r="AKM156" s="8"/>
      <c r="AKN156" s="8"/>
      <c r="AKO156" s="8"/>
      <c r="AKP156" s="8"/>
      <c r="AKQ156" s="8"/>
      <c r="AKR156" s="8"/>
      <c r="AKS156" s="8"/>
      <c r="AKT156" s="8"/>
      <c r="AKU156" s="8"/>
      <c r="AKV156" s="8"/>
      <c r="AKW156" s="8"/>
      <c r="AKX156" s="8"/>
      <c r="AKY156" s="8"/>
      <c r="AKZ156" s="8"/>
      <c r="ALA156" s="8"/>
      <c r="ALB156" s="8"/>
      <c r="ALC156" s="8"/>
      <c r="ALD156" s="8"/>
      <c r="ALE156" s="8"/>
      <c r="ALF156" s="8"/>
      <c r="ALG156" s="8"/>
      <c r="ALH156" s="8"/>
      <c r="ALI156" s="8"/>
      <c r="ALJ156" s="8"/>
      <c r="ALK156" s="8"/>
      <c r="ALL156" s="8"/>
      <c r="ALM156" s="8"/>
      <c r="ALN156" s="8"/>
      <c r="ALO156" s="8"/>
      <c r="ALP156" s="8"/>
      <c r="ALQ156" s="8"/>
      <c r="ALR156" s="8"/>
      <c r="ALS156" s="8"/>
      <c r="ALT156" s="8"/>
    </row>
    <row r="157" spans="1:1014" s="8" customFormat="1" x14ac:dyDescent="0.2">
      <c r="A157" s="44" t="s">
        <v>55</v>
      </c>
      <c r="B157" s="69" t="s">
        <v>15</v>
      </c>
      <c r="C157" s="70">
        <v>150</v>
      </c>
      <c r="D157" s="76">
        <v>10</v>
      </c>
      <c r="E157" s="27">
        <v>15</v>
      </c>
      <c r="F157" s="28"/>
      <c r="G157" s="100">
        <f t="shared" si="26"/>
        <v>0</v>
      </c>
      <c r="H157" s="28"/>
      <c r="I157" s="100">
        <f t="shared" si="27"/>
        <v>0</v>
      </c>
      <c r="J157" s="106">
        <f t="shared" si="19"/>
        <v>0</v>
      </c>
      <c r="K157" s="106">
        <f t="shared" si="20"/>
        <v>0</v>
      </c>
      <c r="L157" s="120">
        <v>4.5</v>
      </c>
      <c r="M157" s="121">
        <f t="shared" si="28"/>
        <v>0</v>
      </c>
      <c r="ALU157" s="7"/>
      <c r="ALV157" s="7"/>
      <c r="ALW157" s="7"/>
      <c r="ALX157" s="7"/>
      <c r="ALY157" s="7"/>
      <c r="ALZ157" s="7"/>
    </row>
    <row r="158" spans="1:1014" s="8" customFormat="1" x14ac:dyDescent="0.2">
      <c r="A158" s="44" t="s">
        <v>55</v>
      </c>
      <c r="B158" s="69" t="s">
        <v>76</v>
      </c>
      <c r="C158" s="70">
        <v>150</v>
      </c>
      <c r="D158" s="76">
        <v>10</v>
      </c>
      <c r="E158" s="27">
        <v>15</v>
      </c>
      <c r="F158" s="28"/>
      <c r="G158" s="100">
        <f t="shared" si="26"/>
        <v>0</v>
      </c>
      <c r="H158" s="28"/>
      <c r="I158" s="100">
        <f t="shared" si="27"/>
        <v>0</v>
      </c>
      <c r="J158" s="106">
        <f t="shared" si="19"/>
        <v>0</v>
      </c>
      <c r="K158" s="106">
        <f t="shared" si="20"/>
        <v>0</v>
      </c>
      <c r="L158" s="120">
        <v>4.5</v>
      </c>
      <c r="M158" s="121">
        <f t="shared" si="28"/>
        <v>0</v>
      </c>
      <c r="ALU158" s="7"/>
      <c r="ALV158" s="7"/>
      <c r="ALW158" s="7"/>
      <c r="ALX158" s="7"/>
      <c r="ALY158" s="7"/>
      <c r="ALZ158" s="7"/>
    </row>
    <row r="159" spans="1:1014" s="8" customFormat="1" x14ac:dyDescent="0.2">
      <c r="A159" s="44" t="s">
        <v>55</v>
      </c>
      <c r="B159" s="69" t="s">
        <v>14</v>
      </c>
      <c r="C159" s="70">
        <v>150</v>
      </c>
      <c r="D159" s="76">
        <v>10</v>
      </c>
      <c r="E159" s="27">
        <v>15</v>
      </c>
      <c r="F159" s="28"/>
      <c r="G159" s="100">
        <f t="shared" si="26"/>
        <v>0</v>
      </c>
      <c r="H159" s="28"/>
      <c r="I159" s="100">
        <f t="shared" si="27"/>
        <v>0</v>
      </c>
      <c r="J159" s="106">
        <f t="shared" si="19"/>
        <v>0</v>
      </c>
      <c r="K159" s="106">
        <f t="shared" si="20"/>
        <v>0</v>
      </c>
      <c r="L159" s="120">
        <v>4.5</v>
      </c>
      <c r="M159" s="121">
        <f t="shared" si="28"/>
        <v>0</v>
      </c>
      <c r="ALU159" s="7"/>
      <c r="ALV159" s="7"/>
      <c r="ALW159" s="7"/>
      <c r="ALX159" s="7"/>
      <c r="ALY159" s="7"/>
      <c r="ALZ159" s="7"/>
    </row>
    <row r="160" spans="1:1014" s="8" customFormat="1" x14ac:dyDescent="0.2">
      <c r="A160" s="44" t="s">
        <v>55</v>
      </c>
      <c r="B160" s="69" t="s">
        <v>77</v>
      </c>
      <c r="C160" s="70">
        <v>150</v>
      </c>
      <c r="D160" s="76">
        <v>10</v>
      </c>
      <c r="E160" s="27">
        <v>15</v>
      </c>
      <c r="F160" s="28"/>
      <c r="G160" s="100">
        <f t="shared" si="26"/>
        <v>0</v>
      </c>
      <c r="H160" s="28"/>
      <c r="I160" s="100">
        <f t="shared" si="27"/>
        <v>0</v>
      </c>
      <c r="J160" s="106">
        <f t="shared" si="19"/>
        <v>0</v>
      </c>
      <c r="K160" s="106">
        <f t="shared" si="20"/>
        <v>0</v>
      </c>
      <c r="L160" s="120">
        <v>4.5</v>
      </c>
      <c r="M160" s="121">
        <f t="shared" si="28"/>
        <v>0</v>
      </c>
      <c r="ALU160" s="7"/>
      <c r="ALV160" s="7"/>
      <c r="ALW160" s="7"/>
      <c r="ALX160" s="7"/>
      <c r="ALY160" s="7"/>
      <c r="ALZ160" s="7"/>
    </row>
    <row r="161" spans="1:1014" s="8" customFormat="1" x14ac:dyDescent="0.2">
      <c r="A161" s="46" t="s">
        <v>55</v>
      </c>
      <c r="B161" s="72" t="s">
        <v>18</v>
      </c>
      <c r="C161" s="73">
        <v>150</v>
      </c>
      <c r="D161" s="75">
        <v>10</v>
      </c>
      <c r="E161" s="74">
        <v>15</v>
      </c>
      <c r="F161" s="35"/>
      <c r="G161" s="102">
        <f t="shared" si="26"/>
        <v>0</v>
      </c>
      <c r="H161" s="35"/>
      <c r="I161" s="102">
        <f t="shared" si="27"/>
        <v>0</v>
      </c>
      <c r="J161" s="112">
        <f t="shared" si="19"/>
        <v>0</v>
      </c>
      <c r="K161" s="112">
        <f t="shared" si="20"/>
        <v>0</v>
      </c>
      <c r="L161" s="118">
        <v>4.5</v>
      </c>
      <c r="M161" s="119">
        <f t="shared" si="28"/>
        <v>0</v>
      </c>
      <c r="ALU161" s="7"/>
      <c r="ALV161" s="7"/>
      <c r="ALW161" s="7"/>
      <c r="ALX161" s="7"/>
      <c r="ALY161" s="7"/>
      <c r="ALZ161" s="7"/>
    </row>
    <row r="162" spans="1:1014" s="8" customFormat="1" x14ac:dyDescent="0.2">
      <c r="A162" s="46" t="s">
        <v>55</v>
      </c>
      <c r="B162" s="72" t="s">
        <v>17</v>
      </c>
      <c r="C162" s="73">
        <v>150</v>
      </c>
      <c r="D162" s="75">
        <v>10</v>
      </c>
      <c r="E162" s="74">
        <v>15</v>
      </c>
      <c r="F162" s="35"/>
      <c r="G162" s="102">
        <f t="shared" si="26"/>
        <v>0</v>
      </c>
      <c r="H162" s="35"/>
      <c r="I162" s="102">
        <f t="shared" si="27"/>
        <v>0</v>
      </c>
      <c r="J162" s="112">
        <f t="shared" si="19"/>
        <v>0</v>
      </c>
      <c r="K162" s="112">
        <f t="shared" si="20"/>
        <v>0</v>
      </c>
      <c r="L162" s="118">
        <v>4.5</v>
      </c>
      <c r="M162" s="119">
        <f t="shared" si="28"/>
        <v>0</v>
      </c>
      <c r="ALU162" s="7"/>
      <c r="ALV162" s="7"/>
      <c r="ALW162" s="7"/>
      <c r="ALX162" s="7"/>
      <c r="ALY162" s="7"/>
      <c r="ALZ162" s="7"/>
    </row>
    <row r="163" spans="1:1014" s="8" customFormat="1" x14ac:dyDescent="0.2">
      <c r="A163" s="46" t="s">
        <v>55</v>
      </c>
      <c r="B163" s="72" t="s">
        <v>150</v>
      </c>
      <c r="C163" s="73">
        <v>100</v>
      </c>
      <c r="D163" s="75">
        <v>10</v>
      </c>
      <c r="E163" s="74">
        <v>10</v>
      </c>
      <c r="F163" s="35"/>
      <c r="G163" s="102">
        <f t="shared" si="26"/>
        <v>0</v>
      </c>
      <c r="H163" s="35"/>
      <c r="I163" s="102">
        <f t="shared" si="27"/>
        <v>0</v>
      </c>
      <c r="J163" s="112">
        <f t="shared" si="19"/>
        <v>0</v>
      </c>
      <c r="K163" s="112">
        <f t="shared" si="20"/>
        <v>0</v>
      </c>
      <c r="L163" s="118">
        <v>4.5</v>
      </c>
      <c r="M163" s="119">
        <f t="shared" si="28"/>
        <v>0</v>
      </c>
      <c r="ALU163" s="7"/>
      <c r="ALV163" s="7"/>
      <c r="ALW163" s="7"/>
      <c r="ALX163" s="7"/>
      <c r="ALY163" s="7"/>
      <c r="ALZ163" s="7"/>
    </row>
    <row r="164" spans="1:1014" s="8" customFormat="1" x14ac:dyDescent="0.2">
      <c r="A164" s="46" t="s">
        <v>55</v>
      </c>
      <c r="B164" s="72" t="s">
        <v>151</v>
      </c>
      <c r="C164" s="73">
        <v>100</v>
      </c>
      <c r="D164" s="75">
        <v>10</v>
      </c>
      <c r="E164" s="74">
        <v>10</v>
      </c>
      <c r="F164" s="35"/>
      <c r="G164" s="102">
        <f t="shared" si="26"/>
        <v>0</v>
      </c>
      <c r="H164" s="35"/>
      <c r="I164" s="102">
        <f t="shared" si="27"/>
        <v>0</v>
      </c>
      <c r="J164" s="112">
        <f t="shared" si="19"/>
        <v>0</v>
      </c>
      <c r="K164" s="112">
        <f t="shared" si="20"/>
        <v>0</v>
      </c>
      <c r="L164" s="118">
        <v>4.5</v>
      </c>
      <c r="M164" s="119">
        <f t="shared" si="28"/>
        <v>0</v>
      </c>
      <c r="ALU164" s="7"/>
      <c r="ALV164" s="7"/>
      <c r="ALW164" s="7"/>
      <c r="ALX164" s="7"/>
      <c r="ALY164" s="7"/>
      <c r="ALZ164" s="7"/>
    </row>
    <row r="165" spans="1:1014" s="8" customFormat="1" x14ac:dyDescent="0.2">
      <c r="A165" s="44" t="s">
        <v>55</v>
      </c>
      <c r="B165" s="69" t="s">
        <v>16</v>
      </c>
      <c r="C165" s="70">
        <v>100</v>
      </c>
      <c r="D165" s="76">
        <v>10</v>
      </c>
      <c r="E165" s="27">
        <v>10</v>
      </c>
      <c r="F165" s="34"/>
      <c r="G165" s="101">
        <f t="shared" si="26"/>
        <v>0</v>
      </c>
      <c r="H165" s="34"/>
      <c r="I165" s="101">
        <f t="shared" si="27"/>
        <v>0</v>
      </c>
      <c r="J165" s="109">
        <f t="shared" si="19"/>
        <v>0</v>
      </c>
      <c r="K165" s="109">
        <f t="shared" si="20"/>
        <v>0</v>
      </c>
      <c r="L165" s="125">
        <v>5.5</v>
      </c>
      <c r="M165" s="126">
        <f t="shared" si="28"/>
        <v>0</v>
      </c>
      <c r="ALU165" s="7"/>
      <c r="ALV165" s="7"/>
      <c r="ALW165" s="7"/>
      <c r="ALX165" s="7"/>
      <c r="ALY165" s="7"/>
      <c r="ALZ165" s="7"/>
    </row>
    <row r="166" spans="1:1014" s="8" customFormat="1" x14ac:dyDescent="0.2">
      <c r="A166" s="44" t="s">
        <v>55</v>
      </c>
      <c r="B166" s="69" t="s">
        <v>148</v>
      </c>
      <c r="C166" s="70">
        <v>100</v>
      </c>
      <c r="D166" s="76">
        <v>10</v>
      </c>
      <c r="E166" s="27">
        <v>10</v>
      </c>
      <c r="F166" s="34"/>
      <c r="G166" s="101">
        <f t="shared" si="26"/>
        <v>0</v>
      </c>
      <c r="H166" s="34"/>
      <c r="I166" s="101">
        <f t="shared" si="27"/>
        <v>0</v>
      </c>
      <c r="J166" s="109">
        <f t="shared" si="19"/>
        <v>0</v>
      </c>
      <c r="K166" s="109">
        <f t="shared" si="20"/>
        <v>0</v>
      </c>
      <c r="L166" s="125">
        <v>5.5</v>
      </c>
      <c r="M166" s="126">
        <f t="shared" si="28"/>
        <v>0</v>
      </c>
      <c r="ALU166" s="7"/>
      <c r="ALV166" s="7"/>
      <c r="ALW166" s="7"/>
      <c r="ALX166" s="7"/>
      <c r="ALY166" s="7"/>
      <c r="ALZ166" s="7"/>
    </row>
    <row r="167" spans="1:1014" s="8" customFormat="1" x14ac:dyDescent="0.2">
      <c r="A167" s="44" t="s">
        <v>55</v>
      </c>
      <c r="B167" s="69" t="s">
        <v>119</v>
      </c>
      <c r="C167" s="70">
        <v>100</v>
      </c>
      <c r="D167" s="76">
        <v>10</v>
      </c>
      <c r="E167" s="22">
        <v>10</v>
      </c>
      <c r="F167" s="34"/>
      <c r="G167" s="101">
        <f t="shared" si="26"/>
        <v>0</v>
      </c>
      <c r="H167" s="34"/>
      <c r="I167" s="101">
        <f t="shared" si="27"/>
        <v>0</v>
      </c>
      <c r="J167" s="109">
        <f t="shared" si="19"/>
        <v>0</v>
      </c>
      <c r="K167" s="109">
        <f t="shared" si="20"/>
        <v>0</v>
      </c>
      <c r="L167" s="125">
        <v>5.5</v>
      </c>
      <c r="M167" s="126">
        <f t="shared" si="28"/>
        <v>0</v>
      </c>
      <c r="ALU167" s="7"/>
      <c r="ALV167" s="7"/>
      <c r="ALW167" s="7"/>
      <c r="ALX167" s="7"/>
      <c r="ALY167" s="7"/>
      <c r="ALZ167" s="7"/>
    </row>
    <row r="168" spans="1:1014" s="8" customFormat="1" x14ac:dyDescent="0.2">
      <c r="A168" s="44" t="s">
        <v>55</v>
      </c>
      <c r="B168" s="69" t="s">
        <v>81</v>
      </c>
      <c r="C168" s="70">
        <v>100</v>
      </c>
      <c r="D168" s="76">
        <v>10</v>
      </c>
      <c r="E168" s="22">
        <v>10</v>
      </c>
      <c r="F168" s="34"/>
      <c r="G168" s="101">
        <f t="shared" si="26"/>
        <v>0</v>
      </c>
      <c r="H168" s="34"/>
      <c r="I168" s="101">
        <f t="shared" si="27"/>
        <v>0</v>
      </c>
      <c r="J168" s="109">
        <f t="shared" si="19"/>
        <v>0</v>
      </c>
      <c r="K168" s="109">
        <f t="shared" si="20"/>
        <v>0</v>
      </c>
      <c r="L168" s="125">
        <v>5.5</v>
      </c>
      <c r="M168" s="126">
        <f t="shared" si="28"/>
        <v>0</v>
      </c>
      <c r="ALU168" s="7"/>
      <c r="ALV168" s="7"/>
      <c r="ALW168" s="7"/>
      <c r="ALX168" s="7"/>
      <c r="ALY168" s="7"/>
      <c r="ALZ168" s="7"/>
    </row>
    <row r="169" spans="1:1014" s="8" customFormat="1" x14ac:dyDescent="0.2">
      <c r="A169" s="44" t="s">
        <v>55</v>
      </c>
      <c r="B169" s="69" t="s">
        <v>152</v>
      </c>
      <c r="C169" s="70">
        <v>100</v>
      </c>
      <c r="D169" s="76">
        <v>10</v>
      </c>
      <c r="E169" s="22">
        <v>10</v>
      </c>
      <c r="F169" s="34"/>
      <c r="G169" s="101">
        <f t="shared" si="26"/>
        <v>0</v>
      </c>
      <c r="H169" s="34"/>
      <c r="I169" s="101">
        <f t="shared" si="27"/>
        <v>0</v>
      </c>
      <c r="J169" s="109">
        <f t="shared" si="19"/>
        <v>0</v>
      </c>
      <c r="K169" s="109">
        <f t="shared" si="20"/>
        <v>0</v>
      </c>
      <c r="L169" s="125">
        <v>5.5</v>
      </c>
      <c r="M169" s="126">
        <f t="shared" si="28"/>
        <v>0</v>
      </c>
      <c r="ALU169" s="7"/>
      <c r="ALV169" s="7"/>
      <c r="ALW169" s="7"/>
      <c r="ALX169" s="7"/>
      <c r="ALY169" s="7"/>
      <c r="ALZ169" s="7"/>
    </row>
    <row r="170" spans="1:1014" s="8" customFormat="1" x14ac:dyDescent="0.2">
      <c r="A170" s="46" t="s">
        <v>55</v>
      </c>
      <c r="B170" s="88" t="s">
        <v>78</v>
      </c>
      <c r="C170" s="73">
        <v>100</v>
      </c>
      <c r="D170" s="75">
        <v>10</v>
      </c>
      <c r="E170" s="74">
        <v>10</v>
      </c>
      <c r="F170" s="29"/>
      <c r="G170" s="105">
        <f t="shared" si="26"/>
        <v>0</v>
      </c>
      <c r="H170" s="29"/>
      <c r="I170" s="105">
        <f t="shared" si="27"/>
        <v>0</v>
      </c>
      <c r="J170" s="112">
        <f t="shared" si="19"/>
        <v>0</v>
      </c>
      <c r="K170" s="112">
        <f t="shared" si="20"/>
        <v>0</v>
      </c>
      <c r="L170" s="118">
        <v>6</v>
      </c>
      <c r="M170" s="119">
        <f t="shared" si="28"/>
        <v>0</v>
      </c>
      <c r="ALU170" s="7"/>
      <c r="ALV170" s="7"/>
      <c r="ALW170" s="7"/>
      <c r="ALX170" s="7"/>
      <c r="ALY170" s="7"/>
      <c r="ALZ170" s="7"/>
    </row>
    <row r="171" spans="1:1014" s="8" customFormat="1" x14ac:dyDescent="0.2">
      <c r="A171" s="46" t="s">
        <v>55</v>
      </c>
      <c r="B171" s="88" t="s">
        <v>149</v>
      </c>
      <c r="C171" s="73">
        <v>100</v>
      </c>
      <c r="D171" s="75">
        <v>10</v>
      </c>
      <c r="E171" s="74">
        <v>10</v>
      </c>
      <c r="F171" s="29"/>
      <c r="G171" s="105">
        <f t="shared" si="26"/>
        <v>0</v>
      </c>
      <c r="H171" s="29"/>
      <c r="I171" s="105">
        <f t="shared" si="27"/>
        <v>0</v>
      </c>
      <c r="J171" s="112">
        <f t="shared" si="19"/>
        <v>0</v>
      </c>
      <c r="K171" s="112">
        <f t="shared" si="20"/>
        <v>0</v>
      </c>
      <c r="L171" s="118">
        <v>6</v>
      </c>
      <c r="M171" s="119">
        <f t="shared" si="28"/>
        <v>0</v>
      </c>
      <c r="ALU171" s="7"/>
      <c r="ALV171" s="7"/>
      <c r="ALW171" s="7"/>
      <c r="ALX171" s="7"/>
      <c r="ALY171" s="7"/>
      <c r="ALZ171" s="7"/>
    </row>
    <row r="172" spans="1:1014" s="8" customFormat="1" x14ac:dyDescent="0.2">
      <c r="A172" s="44" t="s">
        <v>55</v>
      </c>
      <c r="B172" s="69" t="s">
        <v>209</v>
      </c>
      <c r="C172" s="70">
        <v>100</v>
      </c>
      <c r="D172" s="76">
        <v>10</v>
      </c>
      <c r="E172" s="22">
        <v>5</v>
      </c>
      <c r="F172" s="28"/>
      <c r="G172" s="100">
        <f t="shared" si="26"/>
        <v>0</v>
      </c>
      <c r="H172" s="28"/>
      <c r="I172" s="100">
        <f t="shared" si="27"/>
        <v>0</v>
      </c>
      <c r="J172" s="109">
        <f t="shared" si="19"/>
        <v>0</v>
      </c>
      <c r="K172" s="109">
        <f t="shared" si="20"/>
        <v>0</v>
      </c>
      <c r="L172" s="120">
        <v>4</v>
      </c>
      <c r="M172" s="126">
        <f t="shared" si="28"/>
        <v>0</v>
      </c>
      <c r="ALU172" s="7"/>
      <c r="ALV172" s="7"/>
      <c r="ALW172" s="7"/>
      <c r="ALX172" s="7"/>
      <c r="ALY172" s="7"/>
      <c r="ALZ172" s="7"/>
    </row>
    <row r="173" spans="1:1014" s="12" customFormat="1" ht="25.25" customHeight="1" x14ac:dyDescent="0.2">
      <c r="A173" s="48" t="s">
        <v>7</v>
      </c>
      <c r="B173" s="48"/>
      <c r="C173" s="64"/>
      <c r="D173" s="65"/>
      <c r="E173" s="65"/>
      <c r="F173" s="20">
        <f>SUM(F153:F172)</f>
        <v>0</v>
      </c>
      <c r="G173" s="20">
        <f>SUM(G153:G172)</f>
        <v>0</v>
      </c>
      <c r="H173" s="20">
        <f>SUM(H153:H172)</f>
        <v>0</v>
      </c>
      <c r="I173" s="20">
        <f>SUM(I153:I172)</f>
        <v>0</v>
      </c>
      <c r="J173" s="63"/>
      <c r="K173" s="63"/>
      <c r="L173" s="20"/>
      <c r="M173" s="31">
        <f>SUM(M153:M172)</f>
        <v>0</v>
      </c>
      <c r="ALU173" s="13"/>
      <c r="ALV173" s="13"/>
      <c r="ALW173" s="13"/>
      <c r="ALX173" s="13"/>
      <c r="ALY173" s="13"/>
      <c r="ALZ173" s="13"/>
    </row>
    <row r="174" spans="1:1014" s="8" customFormat="1" ht="10" customHeight="1" x14ac:dyDescent="0.2">
      <c r="A174" s="49"/>
      <c r="B174" s="49"/>
      <c r="C174" s="84"/>
      <c r="D174" s="85"/>
      <c r="E174" s="24"/>
      <c r="F174" s="30"/>
      <c r="G174" s="104"/>
      <c r="H174" s="30"/>
      <c r="I174" s="104"/>
      <c r="J174" s="104"/>
      <c r="K174" s="104"/>
      <c r="L174" s="104"/>
      <c r="M174" s="104"/>
      <c r="ALU174" s="7"/>
      <c r="ALV174" s="7"/>
      <c r="ALW174" s="7"/>
      <c r="ALX174" s="7"/>
      <c r="ALY174" s="7"/>
      <c r="ALZ174" s="7"/>
    </row>
    <row r="175" spans="1:1014" s="8" customFormat="1" x14ac:dyDescent="0.2">
      <c r="A175" s="44" t="s">
        <v>57</v>
      </c>
      <c r="B175" s="69" t="s">
        <v>58</v>
      </c>
      <c r="C175" s="70">
        <v>500</v>
      </c>
      <c r="D175" s="76">
        <v>10</v>
      </c>
      <c r="E175" s="22">
        <v>50</v>
      </c>
      <c r="F175" s="28"/>
      <c r="G175" s="100">
        <f t="shared" ref="G175:G187" si="29">F175*D175</f>
        <v>0</v>
      </c>
      <c r="H175" s="28"/>
      <c r="I175" s="100">
        <f t="shared" ref="I175:I187" si="30">H175*D175</f>
        <v>0</v>
      </c>
      <c r="J175" s="106">
        <f t="shared" si="19"/>
        <v>0</v>
      </c>
      <c r="K175" s="106">
        <f t="shared" si="20"/>
        <v>0</v>
      </c>
      <c r="L175" s="120">
        <v>2</v>
      </c>
      <c r="M175" s="121">
        <f t="shared" ref="M175:M187" si="31">I175*L175</f>
        <v>0</v>
      </c>
      <c r="ALU175" s="7"/>
      <c r="ALV175" s="7"/>
      <c r="ALW175" s="7"/>
      <c r="ALX175" s="7"/>
      <c r="ALY175" s="7"/>
      <c r="ALZ175" s="7"/>
    </row>
    <row r="176" spans="1:1014" s="8" customFormat="1" x14ac:dyDescent="0.2">
      <c r="A176" s="44" t="s">
        <v>57</v>
      </c>
      <c r="B176" s="69" t="s">
        <v>59</v>
      </c>
      <c r="C176" s="70">
        <v>200</v>
      </c>
      <c r="D176" s="76">
        <v>10</v>
      </c>
      <c r="E176" s="22">
        <v>20</v>
      </c>
      <c r="F176" s="28"/>
      <c r="G176" s="100">
        <f t="shared" si="29"/>
        <v>0</v>
      </c>
      <c r="H176" s="28"/>
      <c r="I176" s="100">
        <f t="shared" si="30"/>
        <v>0</v>
      </c>
      <c r="J176" s="106">
        <f t="shared" si="19"/>
        <v>0</v>
      </c>
      <c r="K176" s="106">
        <f t="shared" si="20"/>
        <v>0</v>
      </c>
      <c r="L176" s="120">
        <v>3.5</v>
      </c>
      <c r="M176" s="121">
        <f t="shared" si="31"/>
        <v>0</v>
      </c>
      <c r="ALX176" s="7"/>
      <c r="ALY176" s="7"/>
      <c r="ALZ176" s="7"/>
    </row>
    <row r="177" spans="1:1014" s="8" customFormat="1" x14ac:dyDescent="0.2">
      <c r="A177" s="44" t="s">
        <v>57</v>
      </c>
      <c r="B177" s="69" t="s">
        <v>60</v>
      </c>
      <c r="C177" s="70">
        <v>200</v>
      </c>
      <c r="D177" s="76">
        <v>10</v>
      </c>
      <c r="E177" s="22">
        <v>20</v>
      </c>
      <c r="F177" s="28"/>
      <c r="G177" s="100">
        <f t="shared" si="29"/>
        <v>0</v>
      </c>
      <c r="H177" s="28"/>
      <c r="I177" s="100">
        <f t="shared" si="30"/>
        <v>0</v>
      </c>
      <c r="J177" s="106">
        <f t="shared" si="19"/>
        <v>0</v>
      </c>
      <c r="K177" s="106">
        <f t="shared" si="20"/>
        <v>0</v>
      </c>
      <c r="L177" s="120">
        <v>3.5</v>
      </c>
      <c r="M177" s="121">
        <f t="shared" si="31"/>
        <v>0</v>
      </c>
      <c r="ALX177" s="7"/>
      <c r="ALY177" s="7"/>
      <c r="ALZ177" s="7"/>
    </row>
    <row r="178" spans="1:1014" s="8" customFormat="1" ht="17" customHeight="1" x14ac:dyDescent="0.2">
      <c r="A178" s="44" t="s">
        <v>57</v>
      </c>
      <c r="B178" s="69" t="s">
        <v>61</v>
      </c>
      <c r="C178" s="70">
        <v>100</v>
      </c>
      <c r="D178" s="76">
        <v>10</v>
      </c>
      <c r="E178" s="22">
        <v>10</v>
      </c>
      <c r="F178" s="28"/>
      <c r="G178" s="100">
        <f t="shared" si="29"/>
        <v>0</v>
      </c>
      <c r="H178" s="28"/>
      <c r="I178" s="100">
        <f t="shared" si="30"/>
        <v>0</v>
      </c>
      <c r="J178" s="106">
        <f t="shared" si="19"/>
        <v>0</v>
      </c>
      <c r="K178" s="106">
        <f t="shared" si="20"/>
        <v>0</v>
      </c>
      <c r="L178" s="120">
        <v>5</v>
      </c>
      <c r="M178" s="121">
        <f t="shared" si="31"/>
        <v>0</v>
      </c>
      <c r="ALU178" s="7"/>
      <c r="ALV178" s="7"/>
      <c r="ALW178" s="7"/>
      <c r="ALX178" s="7"/>
      <c r="ALY178" s="7"/>
      <c r="ALZ178" s="7"/>
    </row>
    <row r="179" spans="1:1014" s="8" customFormat="1" x14ac:dyDescent="0.2">
      <c r="A179" s="44" t="s">
        <v>57</v>
      </c>
      <c r="B179" s="69" t="s">
        <v>62</v>
      </c>
      <c r="C179" s="70">
        <v>250</v>
      </c>
      <c r="D179" s="76">
        <v>10</v>
      </c>
      <c r="E179" s="22">
        <v>25</v>
      </c>
      <c r="F179" s="28"/>
      <c r="G179" s="100">
        <f t="shared" si="29"/>
        <v>0</v>
      </c>
      <c r="H179" s="28"/>
      <c r="I179" s="100">
        <f t="shared" si="30"/>
        <v>0</v>
      </c>
      <c r="J179" s="106">
        <f t="shared" si="19"/>
        <v>0</v>
      </c>
      <c r="K179" s="106">
        <f t="shared" si="20"/>
        <v>0</v>
      </c>
      <c r="L179" s="120">
        <v>5</v>
      </c>
      <c r="M179" s="121">
        <f t="shared" si="31"/>
        <v>0</v>
      </c>
      <c r="ALU179" s="7"/>
      <c r="ALV179" s="7"/>
      <c r="ALW179" s="7"/>
      <c r="ALX179" s="7"/>
      <c r="ALY179" s="7"/>
      <c r="ALZ179" s="7"/>
    </row>
    <row r="180" spans="1:1014" s="8" customFormat="1" x14ac:dyDescent="0.2">
      <c r="A180" s="46" t="s">
        <v>57</v>
      </c>
      <c r="B180" s="72" t="s">
        <v>63</v>
      </c>
      <c r="C180" s="73">
        <v>300</v>
      </c>
      <c r="D180" s="75">
        <v>10</v>
      </c>
      <c r="E180" s="74">
        <v>30</v>
      </c>
      <c r="F180" s="35"/>
      <c r="G180" s="102">
        <f t="shared" si="29"/>
        <v>0</v>
      </c>
      <c r="H180" s="35"/>
      <c r="I180" s="102">
        <f t="shared" si="30"/>
        <v>0</v>
      </c>
      <c r="J180" s="112">
        <f t="shared" si="19"/>
        <v>0</v>
      </c>
      <c r="K180" s="112">
        <f t="shared" si="20"/>
        <v>0</v>
      </c>
      <c r="L180" s="118">
        <v>3.5</v>
      </c>
      <c r="M180" s="119">
        <f t="shared" si="31"/>
        <v>0</v>
      </c>
      <c r="ALU180" s="7"/>
      <c r="ALV180" s="7"/>
      <c r="ALW180" s="7"/>
      <c r="ALX180" s="7"/>
      <c r="ALY180" s="7"/>
      <c r="ALZ180" s="7"/>
    </row>
    <row r="181" spans="1:1014" s="8" customFormat="1" x14ac:dyDescent="0.2">
      <c r="A181" s="46" t="s">
        <v>57</v>
      </c>
      <c r="B181" s="72" t="s">
        <v>64</v>
      </c>
      <c r="C181" s="73">
        <v>150</v>
      </c>
      <c r="D181" s="75">
        <v>10</v>
      </c>
      <c r="E181" s="74">
        <v>15</v>
      </c>
      <c r="F181" s="35"/>
      <c r="G181" s="102">
        <f t="shared" si="29"/>
        <v>0</v>
      </c>
      <c r="H181" s="35"/>
      <c r="I181" s="102">
        <f t="shared" si="30"/>
        <v>0</v>
      </c>
      <c r="J181" s="112">
        <f t="shared" si="19"/>
        <v>0</v>
      </c>
      <c r="K181" s="112">
        <f t="shared" si="20"/>
        <v>0</v>
      </c>
      <c r="L181" s="118">
        <v>3.5</v>
      </c>
      <c r="M181" s="119">
        <f t="shared" si="31"/>
        <v>0</v>
      </c>
      <c r="ALU181" s="7"/>
      <c r="ALV181" s="7"/>
      <c r="ALW181" s="7"/>
      <c r="ALX181" s="7"/>
      <c r="ALY181" s="7"/>
      <c r="ALZ181" s="7"/>
    </row>
    <row r="182" spans="1:1014" s="8" customFormat="1" x14ac:dyDescent="0.2">
      <c r="A182" s="44" t="s">
        <v>57</v>
      </c>
      <c r="B182" s="69" t="s">
        <v>65</v>
      </c>
      <c r="C182" s="70">
        <v>400</v>
      </c>
      <c r="D182" s="76">
        <v>10</v>
      </c>
      <c r="E182" s="22">
        <v>40</v>
      </c>
      <c r="F182" s="28"/>
      <c r="G182" s="100">
        <f t="shared" si="29"/>
        <v>0</v>
      </c>
      <c r="H182" s="28"/>
      <c r="I182" s="100">
        <f t="shared" si="30"/>
        <v>0</v>
      </c>
      <c r="J182" s="106">
        <f t="shared" si="19"/>
        <v>0</v>
      </c>
      <c r="K182" s="106">
        <f t="shared" si="20"/>
        <v>0</v>
      </c>
      <c r="L182" s="120">
        <v>3</v>
      </c>
      <c r="M182" s="121">
        <f t="shared" si="31"/>
        <v>0</v>
      </c>
      <c r="ALU182" s="7"/>
      <c r="ALV182" s="7"/>
      <c r="ALW182" s="7"/>
      <c r="ALX182" s="7"/>
      <c r="ALY182" s="7"/>
      <c r="ALZ182" s="7"/>
    </row>
    <row r="183" spans="1:1014" s="8" customFormat="1" x14ac:dyDescent="0.2">
      <c r="A183" s="44" t="s">
        <v>57</v>
      </c>
      <c r="B183" s="69" t="s">
        <v>66</v>
      </c>
      <c r="C183" s="70">
        <v>200</v>
      </c>
      <c r="D183" s="76">
        <v>10</v>
      </c>
      <c r="E183" s="22">
        <v>20</v>
      </c>
      <c r="F183" s="28"/>
      <c r="G183" s="100">
        <f t="shared" si="29"/>
        <v>0</v>
      </c>
      <c r="H183" s="28"/>
      <c r="I183" s="100">
        <f t="shared" si="30"/>
        <v>0</v>
      </c>
      <c r="J183" s="106">
        <f t="shared" si="19"/>
        <v>0</v>
      </c>
      <c r="K183" s="106">
        <f t="shared" si="20"/>
        <v>0</v>
      </c>
      <c r="L183" s="120">
        <v>3</v>
      </c>
      <c r="M183" s="127">
        <f t="shared" si="31"/>
        <v>0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  <c r="NA183" s="7"/>
      <c r="NB183" s="7"/>
      <c r="NC183" s="7"/>
      <c r="ND183" s="7"/>
      <c r="NE183" s="7"/>
      <c r="NF183" s="7"/>
      <c r="NG183" s="7"/>
      <c r="NH183" s="7"/>
      <c r="NI183" s="7"/>
      <c r="NJ183" s="7"/>
      <c r="NK183" s="7"/>
      <c r="NL183" s="7"/>
      <c r="NM183" s="7"/>
      <c r="NN183" s="7"/>
      <c r="NO183" s="7"/>
      <c r="NP183" s="7"/>
      <c r="NQ183" s="7"/>
      <c r="NR183" s="7"/>
      <c r="NS183" s="7"/>
      <c r="NT183" s="7"/>
      <c r="NU183" s="7"/>
      <c r="NV183" s="7"/>
      <c r="NW183" s="7"/>
      <c r="NX183" s="7"/>
      <c r="NY183" s="7"/>
      <c r="NZ183" s="7"/>
      <c r="OA183" s="7"/>
      <c r="OB183" s="7"/>
      <c r="OC183" s="7"/>
      <c r="OD183" s="7"/>
      <c r="OE183" s="7"/>
      <c r="OF183" s="7"/>
      <c r="OG183" s="7"/>
      <c r="OH183" s="7"/>
      <c r="OI183" s="7"/>
      <c r="OJ183" s="7"/>
      <c r="OK183" s="7"/>
      <c r="OL183" s="7"/>
      <c r="OM183" s="7"/>
      <c r="ON183" s="7"/>
      <c r="OO183" s="7"/>
      <c r="OP183" s="7"/>
      <c r="OQ183" s="7"/>
      <c r="OR183" s="7"/>
      <c r="OS183" s="7"/>
      <c r="OT183" s="7"/>
      <c r="OU183" s="7"/>
      <c r="OV183" s="7"/>
      <c r="OW183" s="7"/>
      <c r="OX183" s="7"/>
      <c r="OY183" s="7"/>
      <c r="OZ183" s="7"/>
      <c r="PA183" s="7"/>
      <c r="PB183" s="7"/>
      <c r="PC183" s="7"/>
      <c r="PD183" s="7"/>
      <c r="PE183" s="7"/>
      <c r="PF183" s="7"/>
      <c r="PG183" s="7"/>
      <c r="PH183" s="7"/>
      <c r="PI183" s="7"/>
      <c r="PJ183" s="7"/>
      <c r="PK183" s="7"/>
      <c r="PL183" s="7"/>
      <c r="PM183" s="7"/>
      <c r="PN183" s="7"/>
      <c r="PO183" s="7"/>
      <c r="PP183" s="7"/>
      <c r="PQ183" s="7"/>
      <c r="PR183" s="7"/>
      <c r="PS183" s="7"/>
      <c r="PT183" s="7"/>
      <c r="PU183" s="7"/>
      <c r="PV183" s="7"/>
      <c r="PW183" s="7"/>
      <c r="PX183" s="7"/>
      <c r="PY183" s="7"/>
      <c r="PZ183" s="7"/>
      <c r="QA183" s="7"/>
      <c r="QB183" s="7"/>
      <c r="QC183" s="7"/>
      <c r="QD183" s="7"/>
      <c r="QE183" s="7"/>
      <c r="QF183" s="7"/>
      <c r="QG183" s="7"/>
      <c r="QH183" s="7"/>
      <c r="QI183" s="7"/>
      <c r="QJ183" s="7"/>
      <c r="QK183" s="7"/>
      <c r="QL183" s="7"/>
      <c r="QM183" s="7"/>
      <c r="QN183" s="7"/>
      <c r="QO183" s="7"/>
      <c r="QP183" s="7"/>
      <c r="QQ183" s="7"/>
      <c r="QR183" s="7"/>
      <c r="QS183" s="7"/>
      <c r="QT183" s="7"/>
      <c r="QU183" s="7"/>
      <c r="QV183" s="7"/>
      <c r="QW183" s="7"/>
      <c r="QX183" s="7"/>
      <c r="QY183" s="7"/>
      <c r="QZ183" s="7"/>
      <c r="RA183" s="7"/>
      <c r="RB183" s="7"/>
      <c r="RC183" s="7"/>
      <c r="RD183" s="7"/>
      <c r="RE183" s="7"/>
      <c r="RF183" s="7"/>
      <c r="RG183" s="7"/>
      <c r="RH183" s="7"/>
      <c r="RI183" s="7"/>
      <c r="RJ183" s="7"/>
      <c r="RK183" s="7"/>
      <c r="RL183" s="7"/>
      <c r="RM183" s="7"/>
      <c r="RN183" s="7"/>
      <c r="RO183" s="7"/>
      <c r="RP183" s="7"/>
      <c r="RQ183" s="7"/>
      <c r="RR183" s="7"/>
      <c r="RS183" s="7"/>
      <c r="RT183" s="7"/>
      <c r="RU183" s="7"/>
      <c r="RV183" s="7"/>
      <c r="RW183" s="7"/>
      <c r="RX183" s="7"/>
      <c r="RY183" s="7"/>
      <c r="RZ183" s="7"/>
      <c r="SA183" s="7"/>
      <c r="SB183" s="7"/>
      <c r="SC183" s="7"/>
      <c r="SD183" s="7"/>
      <c r="SE183" s="7"/>
      <c r="SF183" s="7"/>
      <c r="SG183" s="7"/>
      <c r="SH183" s="7"/>
      <c r="SI183" s="7"/>
      <c r="SJ183" s="7"/>
      <c r="SK183" s="7"/>
      <c r="SL183" s="7"/>
      <c r="SM183" s="7"/>
      <c r="SN183" s="7"/>
      <c r="SO183" s="7"/>
      <c r="SP183" s="7"/>
      <c r="SQ183" s="7"/>
      <c r="SR183" s="7"/>
      <c r="SS183" s="7"/>
      <c r="ST183" s="7"/>
      <c r="SU183" s="7"/>
      <c r="SV183" s="7"/>
      <c r="SW183" s="7"/>
      <c r="SX183" s="7"/>
      <c r="SY183" s="7"/>
      <c r="SZ183" s="7"/>
      <c r="TA183" s="7"/>
      <c r="TB183" s="7"/>
      <c r="TC183" s="7"/>
      <c r="TD183" s="7"/>
      <c r="TE183" s="7"/>
      <c r="TF183" s="7"/>
      <c r="TG183" s="7"/>
      <c r="TH183" s="7"/>
      <c r="TI183" s="7"/>
      <c r="TJ183" s="7"/>
      <c r="TK183" s="7"/>
      <c r="TL183" s="7"/>
      <c r="TM183" s="7"/>
      <c r="TN183" s="7"/>
      <c r="TO183" s="7"/>
      <c r="TP183" s="7"/>
      <c r="TQ183" s="7"/>
      <c r="TR183" s="7"/>
      <c r="TS183" s="7"/>
      <c r="TT183" s="7"/>
      <c r="TU183" s="7"/>
      <c r="TV183" s="7"/>
      <c r="TW183" s="7"/>
      <c r="TX183" s="7"/>
      <c r="TY183" s="7"/>
      <c r="TZ183" s="7"/>
      <c r="UA183" s="7"/>
      <c r="UB183" s="7"/>
      <c r="UC183" s="7"/>
      <c r="UD183" s="7"/>
      <c r="UE183" s="7"/>
      <c r="UF183" s="7"/>
      <c r="UG183" s="7"/>
      <c r="UH183" s="7"/>
      <c r="UI183" s="7"/>
      <c r="UJ183" s="7"/>
      <c r="UK183" s="7"/>
      <c r="UL183" s="7"/>
      <c r="UM183" s="7"/>
      <c r="UN183" s="7"/>
      <c r="UO183" s="7"/>
      <c r="UP183" s="7"/>
      <c r="UQ183" s="7"/>
      <c r="UR183" s="7"/>
      <c r="US183" s="7"/>
      <c r="UT183" s="7"/>
      <c r="UU183" s="7"/>
      <c r="UV183" s="7"/>
      <c r="UW183" s="7"/>
      <c r="UX183" s="7"/>
      <c r="UY183" s="7"/>
      <c r="UZ183" s="7"/>
      <c r="VA183" s="7"/>
      <c r="VB183" s="7"/>
      <c r="VC183" s="7"/>
      <c r="VD183" s="7"/>
      <c r="VE183" s="7"/>
      <c r="VF183" s="7"/>
      <c r="VG183" s="7"/>
      <c r="VH183" s="7"/>
      <c r="VI183" s="7"/>
      <c r="VJ183" s="7"/>
      <c r="VK183" s="7"/>
      <c r="VL183" s="7"/>
      <c r="VM183" s="7"/>
      <c r="VN183" s="7"/>
      <c r="VO183" s="7"/>
      <c r="VP183" s="7"/>
      <c r="VQ183" s="7"/>
      <c r="VR183" s="7"/>
      <c r="VS183" s="7"/>
      <c r="VT183" s="7"/>
      <c r="VU183" s="7"/>
      <c r="VV183" s="7"/>
      <c r="VW183" s="7"/>
      <c r="VX183" s="7"/>
      <c r="VY183" s="7"/>
      <c r="VZ183" s="7"/>
      <c r="WA183" s="7"/>
      <c r="WB183" s="7"/>
      <c r="WC183" s="7"/>
      <c r="WD183" s="7"/>
      <c r="WE183" s="7"/>
      <c r="WF183" s="7"/>
      <c r="WG183" s="7"/>
      <c r="WH183" s="7"/>
      <c r="WI183" s="7"/>
      <c r="WJ183" s="7"/>
      <c r="WK183" s="7"/>
      <c r="WL183" s="7"/>
      <c r="WM183" s="7"/>
      <c r="WN183" s="7"/>
      <c r="WO183" s="7"/>
      <c r="WP183" s="7"/>
      <c r="WQ183" s="7"/>
      <c r="WR183" s="7"/>
      <c r="WS183" s="7"/>
      <c r="WT183" s="7"/>
      <c r="WU183" s="7"/>
      <c r="WV183" s="7"/>
      <c r="WW183" s="7"/>
      <c r="WX183" s="7"/>
      <c r="WY183" s="7"/>
      <c r="WZ183" s="7"/>
      <c r="XA183" s="7"/>
      <c r="XB183" s="7"/>
      <c r="XC183" s="7"/>
      <c r="XD183" s="7"/>
      <c r="XE183" s="7"/>
      <c r="XF183" s="7"/>
      <c r="XG183" s="7"/>
      <c r="XH183" s="7"/>
      <c r="XI183" s="7"/>
      <c r="XJ183" s="7"/>
      <c r="XK183" s="7"/>
      <c r="XL183" s="7"/>
      <c r="XM183" s="7"/>
      <c r="XN183" s="7"/>
      <c r="XO183" s="7"/>
      <c r="XP183" s="7"/>
      <c r="XQ183" s="7"/>
      <c r="XR183" s="7"/>
      <c r="XS183" s="7"/>
      <c r="XT183" s="7"/>
      <c r="XU183" s="7"/>
      <c r="XV183" s="7"/>
      <c r="XW183" s="7"/>
      <c r="XX183" s="7"/>
      <c r="XY183" s="7"/>
      <c r="XZ183" s="7"/>
      <c r="YA183" s="7"/>
      <c r="YB183" s="7"/>
      <c r="YC183" s="7"/>
      <c r="YD183" s="7"/>
      <c r="YE183" s="7"/>
      <c r="YF183" s="7"/>
      <c r="YG183" s="7"/>
      <c r="YH183" s="7"/>
      <c r="YI183" s="7"/>
      <c r="YJ183" s="7"/>
      <c r="YK183" s="7"/>
      <c r="YL183" s="7"/>
      <c r="YM183" s="7"/>
      <c r="YN183" s="7"/>
      <c r="YO183" s="7"/>
      <c r="YP183" s="7"/>
      <c r="YQ183" s="7"/>
      <c r="YR183" s="7"/>
      <c r="YS183" s="7"/>
      <c r="YT183" s="7"/>
      <c r="YU183" s="7"/>
      <c r="YV183" s="7"/>
      <c r="YW183" s="7"/>
      <c r="YX183" s="7"/>
      <c r="YY183" s="7"/>
      <c r="YZ183" s="7"/>
      <c r="ZA183" s="7"/>
      <c r="ZB183" s="7"/>
      <c r="ZC183" s="7"/>
      <c r="ZD183" s="7"/>
      <c r="ZE183" s="7"/>
      <c r="ZF183" s="7"/>
      <c r="ZG183" s="7"/>
      <c r="ZH183" s="7"/>
      <c r="ZI183" s="7"/>
      <c r="ZJ183" s="7"/>
      <c r="ZK183" s="7"/>
      <c r="ZL183" s="7"/>
      <c r="ZM183" s="7"/>
      <c r="ZN183" s="7"/>
      <c r="ZO183" s="7"/>
      <c r="ZP183" s="7"/>
      <c r="ZQ183" s="7"/>
      <c r="ZR183" s="7"/>
      <c r="ZS183" s="7"/>
      <c r="ZT183" s="7"/>
      <c r="ZU183" s="7"/>
      <c r="ZV183" s="7"/>
      <c r="ZW183" s="7"/>
      <c r="ZX183" s="7"/>
      <c r="ZY183" s="7"/>
      <c r="ZZ183" s="7"/>
      <c r="AAA183" s="7"/>
      <c r="AAB183" s="7"/>
      <c r="AAC183" s="7"/>
      <c r="AAD183" s="7"/>
      <c r="AAE183" s="7"/>
      <c r="AAF183" s="7"/>
      <c r="AAG183" s="7"/>
      <c r="AAH183" s="7"/>
      <c r="AAI183" s="7"/>
      <c r="AAJ183" s="7"/>
      <c r="AAK183" s="7"/>
      <c r="AAL183" s="7"/>
      <c r="AAM183" s="7"/>
      <c r="AAN183" s="7"/>
      <c r="AAO183" s="7"/>
      <c r="AAP183" s="7"/>
      <c r="AAQ183" s="7"/>
      <c r="AAR183" s="7"/>
      <c r="AAS183" s="7"/>
      <c r="AAT183" s="7"/>
      <c r="AAU183" s="7"/>
      <c r="AAV183" s="7"/>
      <c r="AAW183" s="7"/>
      <c r="AAX183" s="7"/>
      <c r="AAY183" s="7"/>
      <c r="AAZ183" s="7"/>
      <c r="ABA183" s="7"/>
      <c r="ABB183" s="7"/>
      <c r="ABC183" s="7"/>
      <c r="ABD183" s="7"/>
      <c r="ABE183" s="7"/>
      <c r="ABF183" s="7"/>
      <c r="ABG183" s="7"/>
      <c r="ABH183" s="7"/>
      <c r="ABI183" s="7"/>
      <c r="ABJ183" s="7"/>
      <c r="ABK183" s="7"/>
      <c r="ABL183" s="7"/>
      <c r="ABM183" s="7"/>
      <c r="ABN183" s="7"/>
      <c r="ABO183" s="7"/>
      <c r="ABP183" s="7"/>
      <c r="ABQ183" s="7"/>
      <c r="ABR183" s="7"/>
      <c r="ABS183" s="7"/>
      <c r="ABT183" s="7"/>
      <c r="ABU183" s="7"/>
      <c r="ABV183" s="7"/>
      <c r="ABW183" s="7"/>
      <c r="ABX183" s="7"/>
      <c r="ABY183" s="7"/>
      <c r="ABZ183" s="7"/>
      <c r="ACA183" s="7"/>
      <c r="ACB183" s="7"/>
      <c r="ACC183" s="7"/>
      <c r="ACD183" s="7"/>
      <c r="ACE183" s="7"/>
      <c r="ACF183" s="7"/>
      <c r="ACG183" s="7"/>
      <c r="ACH183" s="7"/>
      <c r="ACI183" s="7"/>
      <c r="ACJ183" s="7"/>
      <c r="ACK183" s="7"/>
      <c r="ACL183" s="7"/>
      <c r="ACM183" s="7"/>
      <c r="ACN183" s="7"/>
      <c r="ACO183" s="7"/>
      <c r="ACP183" s="7"/>
      <c r="ACQ183" s="7"/>
      <c r="ACR183" s="7"/>
      <c r="ACS183" s="7"/>
      <c r="ACT183" s="7"/>
      <c r="ACU183" s="7"/>
      <c r="ACV183" s="7"/>
      <c r="ACW183" s="7"/>
      <c r="ACX183" s="7"/>
      <c r="ACY183" s="7"/>
      <c r="ACZ183" s="7"/>
      <c r="ADA183" s="7"/>
      <c r="ADB183" s="7"/>
      <c r="ADC183" s="7"/>
      <c r="ADD183" s="7"/>
      <c r="ADE183" s="7"/>
      <c r="ADF183" s="7"/>
      <c r="ADG183" s="7"/>
      <c r="ADH183" s="7"/>
      <c r="ADI183" s="7"/>
      <c r="ADJ183" s="7"/>
      <c r="ADK183" s="7"/>
      <c r="ADL183" s="7"/>
      <c r="ADM183" s="7"/>
      <c r="ADN183" s="7"/>
      <c r="ADO183" s="7"/>
      <c r="ADP183" s="7"/>
      <c r="ADQ183" s="7"/>
      <c r="ADR183" s="7"/>
      <c r="ADS183" s="7"/>
      <c r="ADT183" s="7"/>
      <c r="ADU183" s="7"/>
      <c r="ADV183" s="7"/>
      <c r="ADW183" s="7"/>
      <c r="ADX183" s="7"/>
      <c r="ADY183" s="7"/>
      <c r="ADZ183" s="7"/>
      <c r="AEA183" s="7"/>
      <c r="AEB183" s="7"/>
      <c r="AEC183" s="7"/>
      <c r="AED183" s="7"/>
      <c r="AEE183" s="7"/>
      <c r="AEF183" s="7"/>
      <c r="AEG183" s="7"/>
      <c r="AEH183" s="7"/>
      <c r="AEI183" s="7"/>
      <c r="AEJ183" s="7"/>
      <c r="AEK183" s="7"/>
      <c r="AEL183" s="7"/>
      <c r="AEM183" s="7"/>
      <c r="AEN183" s="7"/>
      <c r="AEO183" s="7"/>
      <c r="AEP183" s="7"/>
      <c r="AEQ183" s="7"/>
      <c r="AER183" s="7"/>
      <c r="AES183" s="7"/>
      <c r="AET183" s="7"/>
      <c r="AEU183" s="7"/>
      <c r="AEV183" s="7"/>
      <c r="AEW183" s="7"/>
      <c r="AEX183" s="7"/>
      <c r="AEY183" s="7"/>
      <c r="AEZ183" s="7"/>
      <c r="AFA183" s="7"/>
      <c r="AFB183" s="7"/>
      <c r="AFC183" s="7"/>
      <c r="AFD183" s="7"/>
      <c r="AFE183" s="7"/>
      <c r="AFF183" s="7"/>
      <c r="AFG183" s="7"/>
      <c r="AFH183" s="7"/>
      <c r="AFI183" s="7"/>
      <c r="AFJ183" s="7"/>
      <c r="AFK183" s="7"/>
      <c r="AFL183" s="7"/>
      <c r="AFM183" s="7"/>
      <c r="AFN183" s="7"/>
      <c r="AFO183" s="7"/>
      <c r="AFP183" s="7"/>
      <c r="AFQ183" s="7"/>
      <c r="AFR183" s="7"/>
      <c r="AFS183" s="7"/>
      <c r="AFT183" s="7"/>
      <c r="AFU183" s="7"/>
      <c r="AFV183" s="7"/>
      <c r="AFW183" s="7"/>
      <c r="AFX183" s="7"/>
      <c r="AFY183" s="7"/>
      <c r="AFZ183" s="7"/>
      <c r="AGA183" s="7"/>
      <c r="AGB183" s="7"/>
      <c r="AGC183" s="7"/>
      <c r="AGD183" s="7"/>
      <c r="AGE183" s="7"/>
      <c r="AGF183" s="7"/>
      <c r="AGG183" s="7"/>
      <c r="AGH183" s="7"/>
      <c r="AGI183" s="7"/>
      <c r="AGJ183" s="7"/>
      <c r="AGK183" s="7"/>
      <c r="AGL183" s="7"/>
      <c r="AGM183" s="7"/>
      <c r="AGN183" s="7"/>
      <c r="AGO183" s="7"/>
      <c r="AGP183" s="7"/>
      <c r="AGQ183" s="7"/>
      <c r="AGR183" s="7"/>
      <c r="AGS183" s="7"/>
      <c r="AGT183" s="7"/>
      <c r="AGU183" s="7"/>
      <c r="AGV183" s="7"/>
      <c r="AGW183" s="7"/>
      <c r="AGX183" s="7"/>
      <c r="AGY183" s="7"/>
      <c r="AGZ183" s="7"/>
      <c r="AHA183" s="7"/>
      <c r="AHB183" s="7"/>
      <c r="AHC183" s="7"/>
      <c r="AHD183" s="7"/>
      <c r="AHE183" s="7"/>
      <c r="AHF183" s="7"/>
      <c r="AHG183" s="7"/>
      <c r="AHH183" s="7"/>
      <c r="AHI183" s="7"/>
      <c r="AHJ183" s="7"/>
      <c r="AHK183" s="7"/>
      <c r="AHL183" s="7"/>
      <c r="AHM183" s="7"/>
      <c r="AHN183" s="7"/>
      <c r="AHO183" s="7"/>
      <c r="AHP183" s="7"/>
      <c r="AHQ183" s="7"/>
      <c r="AHR183" s="7"/>
      <c r="AHS183" s="7"/>
      <c r="AHT183" s="7"/>
      <c r="AHU183" s="7"/>
      <c r="AHV183" s="7"/>
      <c r="AHW183" s="7"/>
      <c r="AHX183" s="7"/>
      <c r="AHY183" s="7"/>
      <c r="AHZ183" s="7"/>
      <c r="AIA183" s="7"/>
      <c r="AIB183" s="7"/>
      <c r="AIC183" s="7"/>
      <c r="AID183" s="7"/>
      <c r="AIE183" s="7"/>
      <c r="AIF183" s="7"/>
      <c r="AIG183" s="7"/>
      <c r="AIH183" s="7"/>
      <c r="AII183" s="7"/>
      <c r="AIJ183" s="7"/>
      <c r="AIK183" s="7"/>
      <c r="AIL183" s="7"/>
      <c r="AIM183" s="7"/>
      <c r="AIN183" s="7"/>
      <c r="AIO183" s="7"/>
      <c r="AIP183" s="7"/>
      <c r="AIQ183" s="7"/>
      <c r="AIR183" s="7"/>
      <c r="AIS183" s="7"/>
      <c r="AIT183" s="7"/>
      <c r="AIU183" s="7"/>
      <c r="AIV183" s="7"/>
      <c r="AIW183" s="7"/>
      <c r="AIX183" s="7"/>
      <c r="AIY183" s="7"/>
      <c r="AIZ183" s="7"/>
      <c r="AJA183" s="7"/>
      <c r="AJB183" s="7"/>
      <c r="AJC183" s="7"/>
      <c r="AJD183" s="7"/>
      <c r="AJE183" s="7"/>
      <c r="AJF183" s="7"/>
      <c r="AJG183" s="7"/>
      <c r="AJH183" s="7"/>
      <c r="AJI183" s="7"/>
      <c r="AJJ183" s="7"/>
      <c r="AJK183" s="7"/>
      <c r="AJL183" s="7"/>
      <c r="AJM183" s="7"/>
      <c r="AJN183" s="7"/>
      <c r="AJO183" s="7"/>
      <c r="AJP183" s="7"/>
      <c r="AJQ183" s="7"/>
      <c r="AJR183" s="7"/>
      <c r="AJS183" s="7"/>
      <c r="AJT183" s="7"/>
      <c r="AJU183" s="7"/>
      <c r="AJV183" s="7"/>
      <c r="AJW183" s="7"/>
      <c r="AJX183" s="7"/>
      <c r="AJY183" s="7"/>
      <c r="AJZ183" s="7"/>
      <c r="AKA183" s="7"/>
      <c r="AKB183" s="7"/>
      <c r="AKC183" s="7"/>
      <c r="AKD183" s="7"/>
      <c r="AKE183" s="7"/>
      <c r="AKF183" s="7"/>
      <c r="AKG183" s="7"/>
      <c r="AKH183" s="7"/>
      <c r="AKI183" s="7"/>
      <c r="AKJ183" s="7"/>
      <c r="AKK183" s="7"/>
      <c r="AKL183" s="7"/>
      <c r="AKM183" s="7"/>
      <c r="AKN183" s="7"/>
      <c r="AKO183" s="7"/>
      <c r="AKP183" s="7"/>
      <c r="AKQ183" s="7"/>
      <c r="AKR183" s="7"/>
      <c r="AKS183" s="7"/>
      <c r="AKT183" s="7"/>
      <c r="AKU183" s="7"/>
      <c r="AKV183" s="7"/>
      <c r="AKW183" s="7"/>
      <c r="AKX183" s="7"/>
      <c r="AKY183" s="7"/>
      <c r="AKZ183" s="7"/>
      <c r="ALA183" s="7"/>
      <c r="ALB183" s="7"/>
      <c r="ALC183" s="7"/>
      <c r="ALD183" s="7"/>
      <c r="ALE183" s="7"/>
      <c r="ALF183" s="7"/>
      <c r="ALG183" s="7"/>
      <c r="ALH183" s="7"/>
      <c r="ALI183" s="7"/>
      <c r="ALJ183" s="7"/>
      <c r="ALK183" s="7"/>
      <c r="ALL183" s="7"/>
      <c r="ALM183" s="7"/>
      <c r="ALN183" s="7"/>
      <c r="ALO183" s="7"/>
      <c r="ALP183" s="7"/>
      <c r="ALQ183" s="7"/>
      <c r="ALR183" s="7"/>
      <c r="ALS183" s="7"/>
      <c r="ALT183" s="7"/>
      <c r="ALU183" s="7"/>
      <c r="ALV183" s="7"/>
      <c r="ALW183" s="7"/>
      <c r="ALX183" s="7"/>
      <c r="ALY183" s="7"/>
      <c r="ALZ183" s="7"/>
    </row>
    <row r="184" spans="1:1014" s="7" customFormat="1" x14ac:dyDescent="0.2">
      <c r="A184" s="44" t="s">
        <v>57</v>
      </c>
      <c r="B184" s="69" t="s">
        <v>67</v>
      </c>
      <c r="C184" s="70">
        <v>250</v>
      </c>
      <c r="D184" s="76">
        <v>10</v>
      </c>
      <c r="E184" s="22">
        <v>25</v>
      </c>
      <c r="F184" s="28"/>
      <c r="G184" s="100">
        <f t="shared" si="29"/>
        <v>0</v>
      </c>
      <c r="H184" s="28"/>
      <c r="I184" s="100">
        <f t="shared" si="30"/>
        <v>0</v>
      </c>
      <c r="J184" s="106">
        <f t="shared" si="19"/>
        <v>0</v>
      </c>
      <c r="K184" s="106">
        <f t="shared" si="20"/>
        <v>0</v>
      </c>
      <c r="L184" s="120">
        <v>3</v>
      </c>
      <c r="M184" s="121">
        <f t="shared" si="31"/>
        <v>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8"/>
      <c r="LE184" s="8"/>
      <c r="LF184" s="8"/>
      <c r="LG184" s="8"/>
      <c r="LH184" s="8"/>
      <c r="LI184" s="8"/>
      <c r="LJ184" s="8"/>
      <c r="LK184" s="8"/>
      <c r="LL184" s="8"/>
      <c r="LM184" s="8"/>
      <c r="LN184" s="8"/>
      <c r="LO184" s="8"/>
      <c r="LP184" s="8"/>
      <c r="LQ184" s="8"/>
      <c r="LR184" s="8"/>
      <c r="LS184" s="8"/>
      <c r="LT184" s="8"/>
      <c r="LU184" s="8"/>
      <c r="LV184" s="8"/>
      <c r="LW184" s="8"/>
      <c r="LX184" s="8"/>
      <c r="LY184" s="8"/>
      <c r="LZ184" s="8"/>
      <c r="MA184" s="8"/>
      <c r="MB184" s="8"/>
      <c r="MC184" s="8"/>
      <c r="MD184" s="8"/>
      <c r="ME184" s="8"/>
      <c r="MF184" s="8"/>
      <c r="MG184" s="8"/>
      <c r="MH184" s="8"/>
      <c r="MI184" s="8"/>
      <c r="MJ184" s="8"/>
      <c r="MK184" s="8"/>
      <c r="ML184" s="8"/>
      <c r="MM184" s="8"/>
      <c r="MN184" s="8"/>
      <c r="MO184" s="8"/>
      <c r="MP184" s="8"/>
      <c r="MQ184" s="8"/>
      <c r="MR184" s="8"/>
      <c r="MS184" s="8"/>
      <c r="MT184" s="8"/>
      <c r="MU184" s="8"/>
      <c r="MV184" s="8"/>
      <c r="MW184" s="8"/>
      <c r="MX184" s="8"/>
      <c r="MY184" s="8"/>
      <c r="MZ184" s="8"/>
      <c r="NA184" s="8"/>
      <c r="NB184" s="8"/>
      <c r="NC184" s="8"/>
      <c r="ND184" s="8"/>
      <c r="NE184" s="8"/>
      <c r="NF184" s="8"/>
      <c r="NG184" s="8"/>
      <c r="NH184" s="8"/>
      <c r="NI184" s="8"/>
      <c r="NJ184" s="8"/>
      <c r="NK184" s="8"/>
      <c r="NL184" s="8"/>
      <c r="NM184" s="8"/>
      <c r="NN184" s="8"/>
      <c r="NO184" s="8"/>
      <c r="NP184" s="8"/>
      <c r="NQ184" s="8"/>
      <c r="NR184" s="8"/>
      <c r="NS184" s="8"/>
      <c r="NT184" s="8"/>
      <c r="NU184" s="8"/>
      <c r="NV184" s="8"/>
      <c r="NW184" s="8"/>
      <c r="NX184" s="8"/>
      <c r="NY184" s="8"/>
      <c r="NZ184" s="8"/>
      <c r="OA184" s="8"/>
      <c r="OB184" s="8"/>
      <c r="OC184" s="8"/>
      <c r="OD184" s="8"/>
      <c r="OE184" s="8"/>
      <c r="OF184" s="8"/>
      <c r="OG184" s="8"/>
      <c r="OH184" s="8"/>
      <c r="OI184" s="8"/>
      <c r="OJ184" s="8"/>
      <c r="OK184" s="8"/>
      <c r="OL184" s="8"/>
      <c r="OM184" s="8"/>
      <c r="ON184" s="8"/>
      <c r="OO184" s="8"/>
      <c r="OP184" s="8"/>
      <c r="OQ184" s="8"/>
      <c r="OR184" s="8"/>
      <c r="OS184" s="8"/>
      <c r="OT184" s="8"/>
      <c r="OU184" s="8"/>
      <c r="OV184" s="8"/>
      <c r="OW184" s="8"/>
      <c r="OX184" s="8"/>
      <c r="OY184" s="8"/>
      <c r="OZ184" s="8"/>
      <c r="PA184" s="8"/>
      <c r="PB184" s="8"/>
      <c r="PC184" s="8"/>
      <c r="PD184" s="8"/>
      <c r="PE184" s="8"/>
      <c r="PF184" s="8"/>
      <c r="PG184" s="8"/>
      <c r="PH184" s="8"/>
      <c r="PI184" s="8"/>
      <c r="PJ184" s="8"/>
      <c r="PK184" s="8"/>
      <c r="PL184" s="8"/>
      <c r="PM184" s="8"/>
      <c r="PN184" s="8"/>
      <c r="PO184" s="8"/>
      <c r="PP184" s="8"/>
      <c r="PQ184" s="8"/>
      <c r="PR184" s="8"/>
      <c r="PS184" s="8"/>
      <c r="PT184" s="8"/>
      <c r="PU184" s="8"/>
      <c r="PV184" s="8"/>
      <c r="PW184" s="8"/>
      <c r="PX184" s="8"/>
      <c r="PY184" s="8"/>
      <c r="PZ184" s="8"/>
      <c r="QA184" s="8"/>
      <c r="QB184" s="8"/>
      <c r="QC184" s="8"/>
      <c r="QD184" s="8"/>
      <c r="QE184" s="8"/>
      <c r="QF184" s="8"/>
      <c r="QG184" s="8"/>
      <c r="QH184" s="8"/>
      <c r="QI184" s="8"/>
      <c r="QJ184" s="8"/>
      <c r="QK184" s="8"/>
      <c r="QL184" s="8"/>
      <c r="QM184" s="8"/>
      <c r="QN184" s="8"/>
      <c r="QO184" s="8"/>
      <c r="QP184" s="8"/>
      <c r="QQ184" s="8"/>
      <c r="QR184" s="8"/>
      <c r="QS184" s="8"/>
      <c r="QT184" s="8"/>
      <c r="QU184" s="8"/>
      <c r="QV184" s="8"/>
      <c r="QW184" s="8"/>
      <c r="QX184" s="8"/>
      <c r="QY184" s="8"/>
      <c r="QZ184" s="8"/>
      <c r="RA184" s="8"/>
      <c r="RB184" s="8"/>
      <c r="RC184" s="8"/>
      <c r="RD184" s="8"/>
      <c r="RE184" s="8"/>
      <c r="RF184" s="8"/>
      <c r="RG184" s="8"/>
      <c r="RH184" s="8"/>
      <c r="RI184" s="8"/>
      <c r="RJ184" s="8"/>
      <c r="RK184" s="8"/>
      <c r="RL184" s="8"/>
      <c r="RM184" s="8"/>
      <c r="RN184" s="8"/>
      <c r="RO184" s="8"/>
      <c r="RP184" s="8"/>
      <c r="RQ184" s="8"/>
      <c r="RR184" s="8"/>
      <c r="RS184" s="8"/>
      <c r="RT184" s="8"/>
      <c r="RU184" s="8"/>
      <c r="RV184" s="8"/>
      <c r="RW184" s="8"/>
      <c r="RX184" s="8"/>
      <c r="RY184" s="8"/>
      <c r="RZ184" s="8"/>
      <c r="SA184" s="8"/>
      <c r="SB184" s="8"/>
      <c r="SC184" s="8"/>
      <c r="SD184" s="8"/>
      <c r="SE184" s="8"/>
      <c r="SF184" s="8"/>
      <c r="SG184" s="8"/>
      <c r="SH184" s="8"/>
      <c r="SI184" s="8"/>
      <c r="SJ184" s="8"/>
      <c r="SK184" s="8"/>
      <c r="SL184" s="8"/>
      <c r="SM184" s="8"/>
      <c r="SN184" s="8"/>
      <c r="SO184" s="8"/>
      <c r="SP184" s="8"/>
      <c r="SQ184" s="8"/>
      <c r="SR184" s="8"/>
      <c r="SS184" s="8"/>
      <c r="ST184" s="8"/>
      <c r="SU184" s="8"/>
      <c r="SV184" s="8"/>
      <c r="SW184" s="8"/>
      <c r="SX184" s="8"/>
      <c r="SY184" s="8"/>
      <c r="SZ184" s="8"/>
      <c r="TA184" s="8"/>
      <c r="TB184" s="8"/>
      <c r="TC184" s="8"/>
      <c r="TD184" s="8"/>
      <c r="TE184" s="8"/>
      <c r="TF184" s="8"/>
      <c r="TG184" s="8"/>
      <c r="TH184" s="8"/>
      <c r="TI184" s="8"/>
      <c r="TJ184" s="8"/>
      <c r="TK184" s="8"/>
      <c r="TL184" s="8"/>
      <c r="TM184" s="8"/>
      <c r="TN184" s="8"/>
      <c r="TO184" s="8"/>
      <c r="TP184" s="8"/>
      <c r="TQ184" s="8"/>
      <c r="TR184" s="8"/>
      <c r="TS184" s="8"/>
      <c r="TT184" s="8"/>
      <c r="TU184" s="8"/>
      <c r="TV184" s="8"/>
      <c r="TW184" s="8"/>
      <c r="TX184" s="8"/>
      <c r="TY184" s="8"/>
      <c r="TZ184" s="8"/>
      <c r="UA184" s="8"/>
      <c r="UB184" s="8"/>
      <c r="UC184" s="8"/>
      <c r="UD184" s="8"/>
      <c r="UE184" s="8"/>
      <c r="UF184" s="8"/>
      <c r="UG184" s="8"/>
      <c r="UH184" s="8"/>
      <c r="UI184" s="8"/>
      <c r="UJ184" s="8"/>
      <c r="UK184" s="8"/>
      <c r="UL184" s="8"/>
      <c r="UM184" s="8"/>
      <c r="UN184" s="8"/>
      <c r="UO184" s="8"/>
      <c r="UP184" s="8"/>
      <c r="UQ184" s="8"/>
      <c r="UR184" s="8"/>
      <c r="US184" s="8"/>
      <c r="UT184" s="8"/>
      <c r="UU184" s="8"/>
      <c r="UV184" s="8"/>
      <c r="UW184" s="8"/>
      <c r="UX184" s="8"/>
      <c r="UY184" s="8"/>
      <c r="UZ184" s="8"/>
      <c r="VA184" s="8"/>
      <c r="VB184" s="8"/>
      <c r="VC184" s="8"/>
      <c r="VD184" s="8"/>
      <c r="VE184" s="8"/>
      <c r="VF184" s="8"/>
      <c r="VG184" s="8"/>
      <c r="VH184" s="8"/>
      <c r="VI184" s="8"/>
      <c r="VJ184" s="8"/>
      <c r="VK184" s="8"/>
      <c r="VL184" s="8"/>
      <c r="VM184" s="8"/>
      <c r="VN184" s="8"/>
      <c r="VO184" s="8"/>
      <c r="VP184" s="8"/>
      <c r="VQ184" s="8"/>
      <c r="VR184" s="8"/>
      <c r="VS184" s="8"/>
      <c r="VT184" s="8"/>
      <c r="VU184" s="8"/>
      <c r="VV184" s="8"/>
      <c r="VW184" s="8"/>
      <c r="VX184" s="8"/>
      <c r="VY184" s="8"/>
      <c r="VZ184" s="8"/>
      <c r="WA184" s="8"/>
      <c r="WB184" s="8"/>
      <c r="WC184" s="8"/>
      <c r="WD184" s="8"/>
      <c r="WE184" s="8"/>
      <c r="WF184" s="8"/>
      <c r="WG184" s="8"/>
      <c r="WH184" s="8"/>
      <c r="WI184" s="8"/>
      <c r="WJ184" s="8"/>
      <c r="WK184" s="8"/>
      <c r="WL184" s="8"/>
      <c r="WM184" s="8"/>
      <c r="WN184" s="8"/>
      <c r="WO184" s="8"/>
      <c r="WP184" s="8"/>
      <c r="WQ184" s="8"/>
      <c r="WR184" s="8"/>
      <c r="WS184" s="8"/>
      <c r="WT184" s="8"/>
      <c r="WU184" s="8"/>
      <c r="WV184" s="8"/>
      <c r="WW184" s="8"/>
      <c r="WX184" s="8"/>
      <c r="WY184" s="8"/>
      <c r="WZ184" s="8"/>
      <c r="XA184" s="8"/>
      <c r="XB184" s="8"/>
      <c r="XC184" s="8"/>
      <c r="XD184" s="8"/>
      <c r="XE184" s="8"/>
      <c r="XF184" s="8"/>
      <c r="XG184" s="8"/>
      <c r="XH184" s="8"/>
      <c r="XI184" s="8"/>
      <c r="XJ184" s="8"/>
      <c r="XK184" s="8"/>
      <c r="XL184" s="8"/>
      <c r="XM184" s="8"/>
      <c r="XN184" s="8"/>
      <c r="XO184" s="8"/>
      <c r="XP184" s="8"/>
      <c r="XQ184" s="8"/>
      <c r="XR184" s="8"/>
      <c r="XS184" s="8"/>
      <c r="XT184" s="8"/>
      <c r="XU184" s="8"/>
      <c r="XV184" s="8"/>
      <c r="XW184" s="8"/>
      <c r="XX184" s="8"/>
      <c r="XY184" s="8"/>
      <c r="XZ184" s="8"/>
      <c r="YA184" s="8"/>
      <c r="YB184" s="8"/>
      <c r="YC184" s="8"/>
      <c r="YD184" s="8"/>
      <c r="YE184" s="8"/>
      <c r="YF184" s="8"/>
      <c r="YG184" s="8"/>
      <c r="YH184" s="8"/>
      <c r="YI184" s="8"/>
      <c r="YJ184" s="8"/>
      <c r="YK184" s="8"/>
      <c r="YL184" s="8"/>
      <c r="YM184" s="8"/>
      <c r="YN184" s="8"/>
      <c r="YO184" s="8"/>
      <c r="YP184" s="8"/>
      <c r="YQ184" s="8"/>
      <c r="YR184" s="8"/>
      <c r="YS184" s="8"/>
      <c r="YT184" s="8"/>
      <c r="YU184" s="8"/>
      <c r="YV184" s="8"/>
      <c r="YW184" s="8"/>
      <c r="YX184" s="8"/>
      <c r="YY184" s="8"/>
      <c r="YZ184" s="8"/>
      <c r="ZA184" s="8"/>
      <c r="ZB184" s="8"/>
      <c r="ZC184" s="8"/>
      <c r="ZD184" s="8"/>
      <c r="ZE184" s="8"/>
      <c r="ZF184" s="8"/>
      <c r="ZG184" s="8"/>
      <c r="ZH184" s="8"/>
      <c r="ZI184" s="8"/>
      <c r="ZJ184" s="8"/>
      <c r="ZK184" s="8"/>
      <c r="ZL184" s="8"/>
      <c r="ZM184" s="8"/>
      <c r="ZN184" s="8"/>
      <c r="ZO184" s="8"/>
      <c r="ZP184" s="8"/>
      <c r="ZQ184" s="8"/>
      <c r="ZR184" s="8"/>
      <c r="ZS184" s="8"/>
      <c r="ZT184" s="8"/>
      <c r="ZU184" s="8"/>
      <c r="ZV184" s="8"/>
      <c r="ZW184" s="8"/>
      <c r="ZX184" s="8"/>
      <c r="ZY184" s="8"/>
      <c r="ZZ184" s="8"/>
      <c r="AAA184" s="8"/>
      <c r="AAB184" s="8"/>
      <c r="AAC184" s="8"/>
      <c r="AAD184" s="8"/>
      <c r="AAE184" s="8"/>
      <c r="AAF184" s="8"/>
      <c r="AAG184" s="8"/>
      <c r="AAH184" s="8"/>
      <c r="AAI184" s="8"/>
      <c r="AAJ184" s="8"/>
      <c r="AAK184" s="8"/>
      <c r="AAL184" s="8"/>
      <c r="AAM184" s="8"/>
      <c r="AAN184" s="8"/>
      <c r="AAO184" s="8"/>
      <c r="AAP184" s="8"/>
      <c r="AAQ184" s="8"/>
      <c r="AAR184" s="8"/>
      <c r="AAS184" s="8"/>
      <c r="AAT184" s="8"/>
      <c r="AAU184" s="8"/>
      <c r="AAV184" s="8"/>
      <c r="AAW184" s="8"/>
      <c r="AAX184" s="8"/>
      <c r="AAY184" s="8"/>
      <c r="AAZ184" s="8"/>
      <c r="ABA184" s="8"/>
      <c r="ABB184" s="8"/>
      <c r="ABC184" s="8"/>
      <c r="ABD184" s="8"/>
      <c r="ABE184" s="8"/>
      <c r="ABF184" s="8"/>
      <c r="ABG184" s="8"/>
      <c r="ABH184" s="8"/>
      <c r="ABI184" s="8"/>
      <c r="ABJ184" s="8"/>
      <c r="ABK184" s="8"/>
      <c r="ABL184" s="8"/>
      <c r="ABM184" s="8"/>
      <c r="ABN184" s="8"/>
      <c r="ABO184" s="8"/>
      <c r="ABP184" s="8"/>
      <c r="ABQ184" s="8"/>
      <c r="ABR184" s="8"/>
      <c r="ABS184" s="8"/>
      <c r="ABT184" s="8"/>
      <c r="ABU184" s="8"/>
      <c r="ABV184" s="8"/>
      <c r="ABW184" s="8"/>
      <c r="ABX184" s="8"/>
      <c r="ABY184" s="8"/>
      <c r="ABZ184" s="8"/>
      <c r="ACA184" s="8"/>
      <c r="ACB184" s="8"/>
      <c r="ACC184" s="8"/>
      <c r="ACD184" s="8"/>
      <c r="ACE184" s="8"/>
      <c r="ACF184" s="8"/>
      <c r="ACG184" s="8"/>
      <c r="ACH184" s="8"/>
      <c r="ACI184" s="8"/>
      <c r="ACJ184" s="8"/>
      <c r="ACK184" s="8"/>
      <c r="ACL184" s="8"/>
      <c r="ACM184" s="8"/>
      <c r="ACN184" s="8"/>
      <c r="ACO184" s="8"/>
      <c r="ACP184" s="8"/>
      <c r="ACQ184" s="8"/>
      <c r="ACR184" s="8"/>
      <c r="ACS184" s="8"/>
      <c r="ACT184" s="8"/>
      <c r="ACU184" s="8"/>
      <c r="ACV184" s="8"/>
      <c r="ACW184" s="8"/>
      <c r="ACX184" s="8"/>
      <c r="ACY184" s="8"/>
      <c r="ACZ184" s="8"/>
      <c r="ADA184" s="8"/>
      <c r="ADB184" s="8"/>
      <c r="ADC184" s="8"/>
      <c r="ADD184" s="8"/>
      <c r="ADE184" s="8"/>
      <c r="ADF184" s="8"/>
      <c r="ADG184" s="8"/>
      <c r="ADH184" s="8"/>
      <c r="ADI184" s="8"/>
      <c r="ADJ184" s="8"/>
      <c r="ADK184" s="8"/>
      <c r="ADL184" s="8"/>
      <c r="ADM184" s="8"/>
      <c r="ADN184" s="8"/>
      <c r="ADO184" s="8"/>
      <c r="ADP184" s="8"/>
      <c r="ADQ184" s="8"/>
      <c r="ADR184" s="8"/>
      <c r="ADS184" s="8"/>
      <c r="ADT184" s="8"/>
      <c r="ADU184" s="8"/>
      <c r="ADV184" s="8"/>
      <c r="ADW184" s="8"/>
      <c r="ADX184" s="8"/>
      <c r="ADY184" s="8"/>
      <c r="ADZ184" s="8"/>
      <c r="AEA184" s="8"/>
      <c r="AEB184" s="8"/>
      <c r="AEC184" s="8"/>
      <c r="AED184" s="8"/>
      <c r="AEE184" s="8"/>
      <c r="AEF184" s="8"/>
      <c r="AEG184" s="8"/>
      <c r="AEH184" s="8"/>
      <c r="AEI184" s="8"/>
      <c r="AEJ184" s="8"/>
      <c r="AEK184" s="8"/>
      <c r="AEL184" s="8"/>
      <c r="AEM184" s="8"/>
      <c r="AEN184" s="8"/>
      <c r="AEO184" s="8"/>
      <c r="AEP184" s="8"/>
      <c r="AEQ184" s="8"/>
      <c r="AER184" s="8"/>
      <c r="AES184" s="8"/>
      <c r="AET184" s="8"/>
      <c r="AEU184" s="8"/>
      <c r="AEV184" s="8"/>
      <c r="AEW184" s="8"/>
      <c r="AEX184" s="8"/>
      <c r="AEY184" s="8"/>
      <c r="AEZ184" s="8"/>
      <c r="AFA184" s="8"/>
      <c r="AFB184" s="8"/>
      <c r="AFC184" s="8"/>
      <c r="AFD184" s="8"/>
      <c r="AFE184" s="8"/>
      <c r="AFF184" s="8"/>
      <c r="AFG184" s="8"/>
      <c r="AFH184" s="8"/>
      <c r="AFI184" s="8"/>
      <c r="AFJ184" s="8"/>
      <c r="AFK184" s="8"/>
      <c r="AFL184" s="8"/>
      <c r="AFM184" s="8"/>
      <c r="AFN184" s="8"/>
      <c r="AFO184" s="8"/>
      <c r="AFP184" s="8"/>
      <c r="AFQ184" s="8"/>
      <c r="AFR184" s="8"/>
      <c r="AFS184" s="8"/>
      <c r="AFT184" s="8"/>
      <c r="AFU184" s="8"/>
      <c r="AFV184" s="8"/>
      <c r="AFW184" s="8"/>
      <c r="AFX184" s="8"/>
      <c r="AFY184" s="8"/>
      <c r="AFZ184" s="8"/>
      <c r="AGA184" s="8"/>
      <c r="AGB184" s="8"/>
      <c r="AGC184" s="8"/>
      <c r="AGD184" s="8"/>
      <c r="AGE184" s="8"/>
      <c r="AGF184" s="8"/>
      <c r="AGG184" s="8"/>
      <c r="AGH184" s="8"/>
      <c r="AGI184" s="8"/>
      <c r="AGJ184" s="8"/>
      <c r="AGK184" s="8"/>
      <c r="AGL184" s="8"/>
      <c r="AGM184" s="8"/>
      <c r="AGN184" s="8"/>
      <c r="AGO184" s="8"/>
      <c r="AGP184" s="8"/>
      <c r="AGQ184" s="8"/>
      <c r="AGR184" s="8"/>
      <c r="AGS184" s="8"/>
      <c r="AGT184" s="8"/>
      <c r="AGU184" s="8"/>
      <c r="AGV184" s="8"/>
      <c r="AGW184" s="8"/>
      <c r="AGX184" s="8"/>
      <c r="AGY184" s="8"/>
      <c r="AGZ184" s="8"/>
      <c r="AHA184" s="8"/>
      <c r="AHB184" s="8"/>
      <c r="AHC184" s="8"/>
      <c r="AHD184" s="8"/>
      <c r="AHE184" s="8"/>
      <c r="AHF184" s="8"/>
      <c r="AHG184" s="8"/>
      <c r="AHH184" s="8"/>
      <c r="AHI184" s="8"/>
      <c r="AHJ184" s="8"/>
      <c r="AHK184" s="8"/>
      <c r="AHL184" s="8"/>
      <c r="AHM184" s="8"/>
      <c r="AHN184" s="8"/>
      <c r="AHO184" s="8"/>
      <c r="AHP184" s="8"/>
      <c r="AHQ184" s="8"/>
      <c r="AHR184" s="8"/>
      <c r="AHS184" s="8"/>
      <c r="AHT184" s="8"/>
      <c r="AHU184" s="8"/>
      <c r="AHV184" s="8"/>
      <c r="AHW184" s="8"/>
      <c r="AHX184" s="8"/>
      <c r="AHY184" s="8"/>
      <c r="AHZ184" s="8"/>
      <c r="AIA184" s="8"/>
      <c r="AIB184" s="8"/>
      <c r="AIC184" s="8"/>
      <c r="AID184" s="8"/>
      <c r="AIE184" s="8"/>
      <c r="AIF184" s="8"/>
      <c r="AIG184" s="8"/>
      <c r="AIH184" s="8"/>
      <c r="AII184" s="8"/>
      <c r="AIJ184" s="8"/>
      <c r="AIK184" s="8"/>
      <c r="AIL184" s="8"/>
      <c r="AIM184" s="8"/>
      <c r="AIN184" s="8"/>
      <c r="AIO184" s="8"/>
      <c r="AIP184" s="8"/>
      <c r="AIQ184" s="8"/>
      <c r="AIR184" s="8"/>
      <c r="AIS184" s="8"/>
      <c r="AIT184" s="8"/>
      <c r="AIU184" s="8"/>
      <c r="AIV184" s="8"/>
      <c r="AIW184" s="8"/>
      <c r="AIX184" s="8"/>
      <c r="AIY184" s="8"/>
      <c r="AIZ184" s="8"/>
      <c r="AJA184" s="8"/>
      <c r="AJB184" s="8"/>
      <c r="AJC184" s="8"/>
      <c r="AJD184" s="8"/>
      <c r="AJE184" s="8"/>
      <c r="AJF184" s="8"/>
      <c r="AJG184" s="8"/>
      <c r="AJH184" s="8"/>
      <c r="AJI184" s="8"/>
      <c r="AJJ184" s="8"/>
      <c r="AJK184" s="8"/>
      <c r="AJL184" s="8"/>
      <c r="AJM184" s="8"/>
      <c r="AJN184" s="8"/>
      <c r="AJO184" s="8"/>
      <c r="AJP184" s="8"/>
      <c r="AJQ184" s="8"/>
      <c r="AJR184" s="8"/>
      <c r="AJS184" s="8"/>
      <c r="AJT184" s="8"/>
      <c r="AJU184" s="8"/>
      <c r="AJV184" s="8"/>
      <c r="AJW184" s="8"/>
      <c r="AJX184" s="8"/>
      <c r="AJY184" s="8"/>
      <c r="AJZ184" s="8"/>
      <c r="AKA184" s="8"/>
      <c r="AKB184" s="8"/>
      <c r="AKC184" s="8"/>
      <c r="AKD184" s="8"/>
      <c r="AKE184" s="8"/>
      <c r="AKF184" s="8"/>
      <c r="AKG184" s="8"/>
      <c r="AKH184" s="8"/>
      <c r="AKI184" s="8"/>
      <c r="AKJ184" s="8"/>
      <c r="AKK184" s="8"/>
      <c r="AKL184" s="8"/>
      <c r="AKM184" s="8"/>
      <c r="AKN184" s="8"/>
      <c r="AKO184" s="8"/>
      <c r="AKP184" s="8"/>
      <c r="AKQ184" s="8"/>
      <c r="AKR184" s="8"/>
      <c r="AKS184" s="8"/>
      <c r="AKT184" s="8"/>
      <c r="AKU184" s="8"/>
      <c r="AKV184" s="8"/>
      <c r="AKW184" s="8"/>
      <c r="AKX184" s="8"/>
      <c r="AKY184" s="8"/>
      <c r="AKZ184" s="8"/>
      <c r="ALA184" s="8"/>
      <c r="ALB184" s="8"/>
      <c r="ALC184" s="8"/>
      <c r="ALD184" s="8"/>
      <c r="ALE184" s="8"/>
      <c r="ALF184" s="8"/>
      <c r="ALG184" s="8"/>
      <c r="ALH184" s="8"/>
      <c r="ALI184" s="8"/>
      <c r="ALJ184" s="8"/>
      <c r="ALK184" s="8"/>
      <c r="ALL184" s="8"/>
      <c r="ALM184" s="8"/>
      <c r="ALN184" s="8"/>
      <c r="ALO184" s="8"/>
      <c r="ALP184" s="8"/>
      <c r="ALQ184" s="8"/>
      <c r="ALR184" s="8"/>
      <c r="ALS184" s="8"/>
      <c r="ALT184" s="8"/>
    </row>
    <row r="185" spans="1:1014" s="8" customFormat="1" x14ac:dyDescent="0.2">
      <c r="A185" s="46" t="s">
        <v>57</v>
      </c>
      <c r="B185" s="89" t="s">
        <v>109</v>
      </c>
      <c r="C185" s="73">
        <v>100</v>
      </c>
      <c r="D185" s="75">
        <v>10</v>
      </c>
      <c r="E185" s="74">
        <v>10</v>
      </c>
      <c r="F185" s="35"/>
      <c r="G185" s="102">
        <f t="shared" si="29"/>
        <v>0</v>
      </c>
      <c r="H185" s="35"/>
      <c r="I185" s="102">
        <f t="shared" si="30"/>
        <v>0</v>
      </c>
      <c r="J185" s="112">
        <f t="shared" si="19"/>
        <v>0</v>
      </c>
      <c r="K185" s="112">
        <f t="shared" si="20"/>
        <v>0</v>
      </c>
      <c r="L185" s="118">
        <v>3.5</v>
      </c>
      <c r="M185" s="119">
        <f t="shared" si="31"/>
        <v>0</v>
      </c>
      <c r="ALU185" s="7"/>
      <c r="ALV185" s="7"/>
      <c r="ALW185" s="7"/>
      <c r="ALX185" s="7"/>
      <c r="ALY185" s="7"/>
      <c r="ALZ185" s="7"/>
    </row>
    <row r="186" spans="1:1014" s="8" customFormat="1" x14ac:dyDescent="0.2">
      <c r="A186" s="46" t="s">
        <v>57</v>
      </c>
      <c r="B186" s="72" t="s">
        <v>210</v>
      </c>
      <c r="C186" s="73">
        <v>100</v>
      </c>
      <c r="D186" s="75">
        <v>10</v>
      </c>
      <c r="E186" s="74">
        <v>10</v>
      </c>
      <c r="F186" s="35"/>
      <c r="G186" s="102">
        <f t="shared" si="29"/>
        <v>0</v>
      </c>
      <c r="H186" s="35"/>
      <c r="I186" s="102">
        <f t="shared" si="30"/>
        <v>0</v>
      </c>
      <c r="J186" s="112">
        <f t="shared" si="19"/>
        <v>0</v>
      </c>
      <c r="K186" s="112">
        <f t="shared" si="20"/>
        <v>0</v>
      </c>
      <c r="L186" s="118">
        <v>3.5</v>
      </c>
      <c r="M186" s="119">
        <f t="shared" si="31"/>
        <v>0</v>
      </c>
      <c r="ALU186" s="7"/>
      <c r="ALV186" s="7"/>
      <c r="ALW186" s="7"/>
      <c r="ALX186" s="7"/>
      <c r="ALY186" s="7"/>
      <c r="ALZ186" s="7"/>
    </row>
    <row r="187" spans="1:1014" s="8" customFormat="1" x14ac:dyDescent="0.2">
      <c r="A187" s="46" t="s">
        <v>57</v>
      </c>
      <c r="B187" s="72" t="s">
        <v>68</v>
      </c>
      <c r="C187" s="73">
        <v>250</v>
      </c>
      <c r="D187" s="75">
        <v>10</v>
      </c>
      <c r="E187" s="74">
        <v>25</v>
      </c>
      <c r="F187" s="35"/>
      <c r="G187" s="102">
        <f t="shared" si="29"/>
        <v>0</v>
      </c>
      <c r="H187" s="35"/>
      <c r="I187" s="102">
        <f t="shared" si="30"/>
        <v>0</v>
      </c>
      <c r="J187" s="112">
        <f t="shared" si="19"/>
        <v>0</v>
      </c>
      <c r="K187" s="112">
        <f t="shared" si="20"/>
        <v>0</v>
      </c>
      <c r="L187" s="118">
        <v>3.5</v>
      </c>
      <c r="M187" s="119">
        <f t="shared" si="31"/>
        <v>0</v>
      </c>
      <c r="ALU187" s="7"/>
      <c r="ALV187" s="7"/>
      <c r="ALW187" s="7"/>
      <c r="ALX187" s="7"/>
      <c r="ALY187" s="7"/>
      <c r="ALZ187" s="7"/>
    </row>
    <row r="188" spans="1:1014" s="12" customFormat="1" ht="24" customHeight="1" x14ac:dyDescent="0.2">
      <c r="A188" s="48" t="s">
        <v>138</v>
      </c>
      <c r="B188" s="48"/>
      <c r="C188" s="64"/>
      <c r="D188" s="65"/>
      <c r="E188" s="23"/>
      <c r="F188" s="20">
        <f>SUM(F175:F187)</f>
        <v>0</v>
      </c>
      <c r="G188" s="20">
        <f t="shared" ref="G188" si="32">SUM(G175:G187)</f>
        <v>0</v>
      </c>
      <c r="H188" s="20">
        <f>SUM(H175:H187)</f>
        <v>0</v>
      </c>
      <c r="I188" s="20">
        <f>SUM(I175:I187)</f>
        <v>0</v>
      </c>
      <c r="J188" s="63"/>
      <c r="K188" s="63"/>
      <c r="L188" s="20"/>
      <c r="M188" s="31">
        <f>SUM(M175:M187)</f>
        <v>0</v>
      </c>
      <c r="ALU188" s="13"/>
      <c r="ALV188" s="13"/>
      <c r="ALW188" s="13"/>
      <c r="ALX188" s="13"/>
      <c r="ALY188" s="13"/>
      <c r="ALZ188" s="13"/>
    </row>
    <row r="189" spans="1:1014" s="8" customFormat="1" ht="10" customHeight="1" x14ac:dyDescent="0.2">
      <c r="A189" s="49"/>
      <c r="B189" s="49"/>
      <c r="C189" s="84"/>
      <c r="D189" s="85"/>
      <c r="E189" s="24"/>
      <c r="F189" s="30"/>
      <c r="G189" s="104"/>
      <c r="H189" s="30"/>
      <c r="I189" s="104"/>
      <c r="J189" s="104"/>
      <c r="K189" s="104"/>
      <c r="L189" s="104"/>
      <c r="M189" s="104"/>
      <c r="ALU189" s="7"/>
      <c r="ALV189" s="7"/>
      <c r="ALW189" s="7"/>
      <c r="ALX189" s="7"/>
      <c r="ALY189" s="7"/>
      <c r="ALZ189" s="7"/>
    </row>
    <row r="190" spans="1:1014" s="8" customFormat="1" x14ac:dyDescent="0.2">
      <c r="A190" s="51" t="s">
        <v>142</v>
      </c>
      <c r="B190" s="72" t="s">
        <v>143</v>
      </c>
      <c r="C190" s="73">
        <v>400</v>
      </c>
      <c r="D190" s="90">
        <v>10</v>
      </c>
      <c r="E190" s="91">
        <v>40</v>
      </c>
      <c r="F190" s="35"/>
      <c r="G190" s="102">
        <f t="shared" ref="G190:G211" si="33">F190*D190</f>
        <v>0</v>
      </c>
      <c r="H190" s="35"/>
      <c r="I190" s="102">
        <f t="shared" ref="I190:I211" si="34">H190*D190</f>
        <v>0</v>
      </c>
      <c r="J190" s="112">
        <f t="shared" si="19"/>
        <v>0</v>
      </c>
      <c r="K190" s="112">
        <f t="shared" si="20"/>
        <v>0</v>
      </c>
      <c r="L190" s="118">
        <v>3.5</v>
      </c>
      <c r="M190" s="124">
        <f t="shared" ref="M190:M211" si="35">I190*L190</f>
        <v>0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  <c r="TI190" s="7"/>
      <c r="TJ190" s="7"/>
      <c r="TK190" s="7"/>
      <c r="TL190" s="7"/>
      <c r="TM190" s="7"/>
      <c r="TN190" s="7"/>
      <c r="TO190" s="7"/>
      <c r="TP190" s="7"/>
      <c r="TQ190" s="7"/>
      <c r="TR190" s="7"/>
      <c r="TS190" s="7"/>
      <c r="TT190" s="7"/>
      <c r="TU190" s="7"/>
      <c r="TV190" s="7"/>
      <c r="TW190" s="7"/>
      <c r="TX190" s="7"/>
      <c r="TY190" s="7"/>
      <c r="TZ190" s="7"/>
      <c r="UA190" s="7"/>
      <c r="UB190" s="7"/>
      <c r="UC190" s="7"/>
      <c r="UD190" s="7"/>
      <c r="UE190" s="7"/>
      <c r="UF190" s="7"/>
      <c r="UG190" s="7"/>
      <c r="UH190" s="7"/>
      <c r="UI190" s="7"/>
      <c r="UJ190" s="7"/>
      <c r="UK190" s="7"/>
      <c r="UL190" s="7"/>
      <c r="UM190" s="7"/>
      <c r="UN190" s="7"/>
      <c r="UO190" s="7"/>
      <c r="UP190" s="7"/>
      <c r="UQ190" s="7"/>
      <c r="UR190" s="7"/>
      <c r="US190" s="7"/>
      <c r="UT190" s="7"/>
      <c r="UU190" s="7"/>
      <c r="UV190" s="7"/>
      <c r="UW190" s="7"/>
      <c r="UX190" s="7"/>
      <c r="UY190" s="7"/>
      <c r="UZ190" s="7"/>
      <c r="VA190" s="7"/>
      <c r="VB190" s="7"/>
      <c r="VC190" s="7"/>
      <c r="VD190" s="7"/>
      <c r="VE190" s="7"/>
      <c r="VF190" s="7"/>
      <c r="VG190" s="7"/>
      <c r="VH190" s="7"/>
      <c r="VI190" s="7"/>
      <c r="VJ190" s="7"/>
      <c r="VK190" s="7"/>
      <c r="VL190" s="7"/>
      <c r="VM190" s="7"/>
      <c r="VN190" s="7"/>
      <c r="VO190" s="7"/>
      <c r="VP190" s="7"/>
      <c r="VQ190" s="7"/>
      <c r="VR190" s="7"/>
      <c r="VS190" s="7"/>
      <c r="VT190" s="7"/>
      <c r="VU190" s="7"/>
      <c r="VV190" s="7"/>
      <c r="VW190" s="7"/>
      <c r="VX190" s="7"/>
      <c r="VY190" s="7"/>
      <c r="VZ190" s="7"/>
      <c r="WA190" s="7"/>
      <c r="WB190" s="7"/>
      <c r="WC190" s="7"/>
      <c r="WD190" s="7"/>
      <c r="WE190" s="7"/>
      <c r="WF190" s="7"/>
      <c r="WG190" s="7"/>
      <c r="WH190" s="7"/>
      <c r="WI190" s="7"/>
      <c r="WJ190" s="7"/>
      <c r="WK190" s="7"/>
      <c r="WL190" s="7"/>
      <c r="WM190" s="7"/>
      <c r="WN190" s="7"/>
      <c r="WO190" s="7"/>
      <c r="WP190" s="7"/>
      <c r="WQ190" s="7"/>
      <c r="WR190" s="7"/>
      <c r="WS190" s="7"/>
      <c r="WT190" s="7"/>
      <c r="WU190" s="7"/>
      <c r="WV190" s="7"/>
      <c r="WW190" s="7"/>
      <c r="WX190" s="7"/>
      <c r="WY190" s="7"/>
      <c r="WZ190" s="7"/>
      <c r="XA190" s="7"/>
      <c r="XB190" s="7"/>
      <c r="XC190" s="7"/>
      <c r="XD190" s="7"/>
      <c r="XE190" s="7"/>
      <c r="XF190" s="7"/>
      <c r="XG190" s="7"/>
      <c r="XH190" s="7"/>
      <c r="XI190" s="7"/>
      <c r="XJ190" s="7"/>
      <c r="XK190" s="7"/>
      <c r="XL190" s="7"/>
      <c r="XM190" s="7"/>
      <c r="XN190" s="7"/>
      <c r="XO190" s="7"/>
      <c r="XP190" s="7"/>
      <c r="XQ190" s="7"/>
      <c r="XR190" s="7"/>
      <c r="XS190" s="7"/>
      <c r="XT190" s="7"/>
      <c r="XU190" s="7"/>
      <c r="XV190" s="7"/>
      <c r="XW190" s="7"/>
      <c r="XX190" s="7"/>
      <c r="XY190" s="7"/>
      <c r="XZ190" s="7"/>
      <c r="YA190" s="7"/>
      <c r="YB190" s="7"/>
      <c r="YC190" s="7"/>
      <c r="YD190" s="7"/>
      <c r="YE190" s="7"/>
      <c r="YF190" s="7"/>
      <c r="YG190" s="7"/>
      <c r="YH190" s="7"/>
      <c r="YI190" s="7"/>
      <c r="YJ190" s="7"/>
      <c r="YK190" s="7"/>
      <c r="YL190" s="7"/>
      <c r="YM190" s="7"/>
      <c r="YN190" s="7"/>
      <c r="YO190" s="7"/>
      <c r="YP190" s="7"/>
      <c r="YQ190" s="7"/>
      <c r="YR190" s="7"/>
      <c r="YS190" s="7"/>
      <c r="YT190" s="7"/>
      <c r="YU190" s="7"/>
      <c r="YV190" s="7"/>
      <c r="YW190" s="7"/>
      <c r="YX190" s="7"/>
      <c r="YY190" s="7"/>
      <c r="YZ190" s="7"/>
      <c r="ZA190" s="7"/>
      <c r="ZB190" s="7"/>
      <c r="ZC190" s="7"/>
      <c r="ZD190" s="7"/>
      <c r="ZE190" s="7"/>
      <c r="ZF190" s="7"/>
      <c r="ZG190" s="7"/>
      <c r="ZH190" s="7"/>
      <c r="ZI190" s="7"/>
      <c r="ZJ190" s="7"/>
      <c r="ZK190" s="7"/>
      <c r="ZL190" s="7"/>
      <c r="ZM190" s="7"/>
      <c r="ZN190" s="7"/>
      <c r="ZO190" s="7"/>
      <c r="ZP190" s="7"/>
      <c r="ZQ190" s="7"/>
      <c r="ZR190" s="7"/>
      <c r="ZS190" s="7"/>
      <c r="ZT190" s="7"/>
      <c r="ZU190" s="7"/>
      <c r="ZV190" s="7"/>
      <c r="ZW190" s="7"/>
      <c r="ZX190" s="7"/>
      <c r="ZY190" s="7"/>
      <c r="ZZ190" s="7"/>
      <c r="AAA190" s="7"/>
      <c r="AAB190" s="7"/>
      <c r="AAC190" s="7"/>
      <c r="AAD190" s="7"/>
      <c r="AAE190" s="7"/>
      <c r="AAF190" s="7"/>
      <c r="AAG190" s="7"/>
      <c r="AAH190" s="7"/>
      <c r="AAI190" s="7"/>
      <c r="AAJ190" s="7"/>
      <c r="AAK190" s="7"/>
      <c r="AAL190" s="7"/>
      <c r="AAM190" s="7"/>
      <c r="AAN190" s="7"/>
      <c r="AAO190" s="7"/>
      <c r="AAP190" s="7"/>
      <c r="AAQ190" s="7"/>
      <c r="AAR190" s="7"/>
      <c r="AAS190" s="7"/>
      <c r="AAT190" s="7"/>
      <c r="AAU190" s="7"/>
      <c r="AAV190" s="7"/>
      <c r="AAW190" s="7"/>
      <c r="AAX190" s="7"/>
      <c r="AAY190" s="7"/>
      <c r="AAZ190" s="7"/>
      <c r="ABA190" s="7"/>
      <c r="ABB190" s="7"/>
      <c r="ABC190" s="7"/>
      <c r="ABD190" s="7"/>
      <c r="ABE190" s="7"/>
      <c r="ABF190" s="7"/>
      <c r="ABG190" s="7"/>
      <c r="ABH190" s="7"/>
      <c r="ABI190" s="7"/>
      <c r="ABJ190" s="7"/>
      <c r="ABK190" s="7"/>
      <c r="ABL190" s="7"/>
      <c r="ABM190" s="7"/>
      <c r="ABN190" s="7"/>
      <c r="ABO190" s="7"/>
      <c r="ABP190" s="7"/>
      <c r="ABQ190" s="7"/>
      <c r="ABR190" s="7"/>
      <c r="ABS190" s="7"/>
      <c r="ABT190" s="7"/>
      <c r="ABU190" s="7"/>
      <c r="ABV190" s="7"/>
      <c r="ABW190" s="7"/>
      <c r="ABX190" s="7"/>
      <c r="ABY190" s="7"/>
      <c r="ABZ190" s="7"/>
      <c r="ACA190" s="7"/>
      <c r="ACB190" s="7"/>
      <c r="ACC190" s="7"/>
      <c r="ACD190" s="7"/>
      <c r="ACE190" s="7"/>
      <c r="ACF190" s="7"/>
      <c r="ACG190" s="7"/>
      <c r="ACH190" s="7"/>
      <c r="ACI190" s="7"/>
      <c r="ACJ190" s="7"/>
      <c r="ACK190" s="7"/>
      <c r="ACL190" s="7"/>
      <c r="ACM190" s="7"/>
      <c r="ACN190" s="7"/>
      <c r="ACO190" s="7"/>
      <c r="ACP190" s="7"/>
      <c r="ACQ190" s="7"/>
      <c r="ACR190" s="7"/>
      <c r="ACS190" s="7"/>
      <c r="ACT190" s="7"/>
      <c r="ACU190" s="7"/>
      <c r="ACV190" s="7"/>
      <c r="ACW190" s="7"/>
      <c r="ACX190" s="7"/>
      <c r="ACY190" s="7"/>
      <c r="ACZ190" s="7"/>
      <c r="ADA190" s="7"/>
      <c r="ADB190" s="7"/>
      <c r="ADC190" s="7"/>
      <c r="ADD190" s="7"/>
      <c r="ADE190" s="7"/>
      <c r="ADF190" s="7"/>
      <c r="ADG190" s="7"/>
      <c r="ADH190" s="7"/>
      <c r="ADI190" s="7"/>
      <c r="ADJ190" s="7"/>
      <c r="ADK190" s="7"/>
      <c r="ADL190" s="7"/>
      <c r="ADM190" s="7"/>
      <c r="ADN190" s="7"/>
      <c r="ADO190" s="7"/>
      <c r="ADP190" s="7"/>
      <c r="ADQ190" s="7"/>
      <c r="ADR190" s="7"/>
      <c r="ADS190" s="7"/>
      <c r="ADT190" s="7"/>
      <c r="ADU190" s="7"/>
      <c r="ADV190" s="7"/>
      <c r="ADW190" s="7"/>
      <c r="ADX190" s="7"/>
      <c r="ADY190" s="7"/>
      <c r="ADZ190" s="7"/>
      <c r="AEA190" s="7"/>
      <c r="AEB190" s="7"/>
      <c r="AEC190" s="7"/>
      <c r="AED190" s="7"/>
      <c r="AEE190" s="7"/>
      <c r="AEF190" s="7"/>
      <c r="AEG190" s="7"/>
      <c r="AEH190" s="7"/>
      <c r="AEI190" s="7"/>
      <c r="AEJ190" s="7"/>
      <c r="AEK190" s="7"/>
      <c r="AEL190" s="7"/>
      <c r="AEM190" s="7"/>
      <c r="AEN190" s="7"/>
      <c r="AEO190" s="7"/>
      <c r="AEP190" s="7"/>
      <c r="AEQ190" s="7"/>
      <c r="AER190" s="7"/>
      <c r="AES190" s="7"/>
      <c r="AET190" s="7"/>
      <c r="AEU190" s="7"/>
      <c r="AEV190" s="7"/>
      <c r="AEW190" s="7"/>
      <c r="AEX190" s="7"/>
      <c r="AEY190" s="7"/>
      <c r="AEZ190" s="7"/>
      <c r="AFA190" s="7"/>
      <c r="AFB190" s="7"/>
      <c r="AFC190" s="7"/>
      <c r="AFD190" s="7"/>
      <c r="AFE190" s="7"/>
      <c r="AFF190" s="7"/>
      <c r="AFG190" s="7"/>
      <c r="AFH190" s="7"/>
      <c r="AFI190" s="7"/>
      <c r="AFJ190" s="7"/>
      <c r="AFK190" s="7"/>
      <c r="AFL190" s="7"/>
      <c r="AFM190" s="7"/>
      <c r="AFN190" s="7"/>
      <c r="AFO190" s="7"/>
      <c r="AFP190" s="7"/>
      <c r="AFQ190" s="7"/>
      <c r="AFR190" s="7"/>
      <c r="AFS190" s="7"/>
      <c r="AFT190" s="7"/>
      <c r="AFU190" s="7"/>
      <c r="AFV190" s="7"/>
      <c r="AFW190" s="7"/>
      <c r="AFX190" s="7"/>
      <c r="AFY190" s="7"/>
      <c r="AFZ190" s="7"/>
      <c r="AGA190" s="7"/>
      <c r="AGB190" s="7"/>
      <c r="AGC190" s="7"/>
      <c r="AGD190" s="7"/>
      <c r="AGE190" s="7"/>
      <c r="AGF190" s="7"/>
      <c r="AGG190" s="7"/>
      <c r="AGH190" s="7"/>
      <c r="AGI190" s="7"/>
      <c r="AGJ190" s="7"/>
      <c r="AGK190" s="7"/>
      <c r="AGL190" s="7"/>
      <c r="AGM190" s="7"/>
      <c r="AGN190" s="7"/>
      <c r="AGO190" s="7"/>
      <c r="AGP190" s="7"/>
      <c r="AGQ190" s="7"/>
      <c r="AGR190" s="7"/>
      <c r="AGS190" s="7"/>
      <c r="AGT190" s="7"/>
      <c r="AGU190" s="7"/>
      <c r="AGV190" s="7"/>
      <c r="AGW190" s="7"/>
      <c r="AGX190" s="7"/>
      <c r="AGY190" s="7"/>
      <c r="AGZ190" s="7"/>
      <c r="AHA190" s="7"/>
      <c r="AHB190" s="7"/>
      <c r="AHC190" s="7"/>
      <c r="AHD190" s="7"/>
      <c r="AHE190" s="7"/>
      <c r="AHF190" s="7"/>
      <c r="AHG190" s="7"/>
      <c r="AHH190" s="7"/>
      <c r="AHI190" s="7"/>
      <c r="AHJ190" s="7"/>
      <c r="AHK190" s="7"/>
      <c r="AHL190" s="7"/>
      <c r="AHM190" s="7"/>
      <c r="AHN190" s="7"/>
      <c r="AHO190" s="7"/>
      <c r="AHP190" s="7"/>
      <c r="AHQ190" s="7"/>
      <c r="AHR190" s="7"/>
      <c r="AHS190" s="7"/>
      <c r="AHT190" s="7"/>
      <c r="AHU190" s="7"/>
      <c r="AHV190" s="7"/>
      <c r="AHW190" s="7"/>
      <c r="AHX190" s="7"/>
      <c r="AHY190" s="7"/>
      <c r="AHZ190" s="7"/>
      <c r="AIA190" s="7"/>
      <c r="AIB190" s="7"/>
      <c r="AIC190" s="7"/>
      <c r="AID190" s="7"/>
      <c r="AIE190" s="7"/>
      <c r="AIF190" s="7"/>
      <c r="AIG190" s="7"/>
      <c r="AIH190" s="7"/>
      <c r="AII190" s="7"/>
      <c r="AIJ190" s="7"/>
      <c r="AIK190" s="7"/>
      <c r="AIL190" s="7"/>
      <c r="AIM190" s="7"/>
      <c r="AIN190" s="7"/>
      <c r="AIO190" s="7"/>
      <c r="AIP190" s="7"/>
      <c r="AIQ190" s="7"/>
      <c r="AIR190" s="7"/>
      <c r="AIS190" s="7"/>
      <c r="AIT190" s="7"/>
      <c r="AIU190" s="7"/>
      <c r="AIV190" s="7"/>
      <c r="AIW190" s="7"/>
      <c r="AIX190" s="7"/>
      <c r="AIY190" s="7"/>
      <c r="AIZ190" s="7"/>
      <c r="AJA190" s="7"/>
      <c r="AJB190" s="7"/>
      <c r="AJC190" s="7"/>
      <c r="AJD190" s="7"/>
      <c r="AJE190" s="7"/>
      <c r="AJF190" s="7"/>
      <c r="AJG190" s="7"/>
      <c r="AJH190" s="7"/>
      <c r="AJI190" s="7"/>
      <c r="AJJ190" s="7"/>
      <c r="AJK190" s="7"/>
      <c r="AJL190" s="7"/>
      <c r="AJM190" s="7"/>
      <c r="AJN190" s="7"/>
      <c r="AJO190" s="7"/>
      <c r="AJP190" s="7"/>
      <c r="AJQ190" s="7"/>
      <c r="AJR190" s="7"/>
      <c r="AJS190" s="7"/>
      <c r="AJT190" s="7"/>
      <c r="AJU190" s="7"/>
      <c r="AJV190" s="7"/>
      <c r="AJW190" s="7"/>
      <c r="AJX190" s="7"/>
      <c r="AJY190" s="7"/>
      <c r="AJZ190" s="7"/>
      <c r="AKA190" s="7"/>
      <c r="AKB190" s="7"/>
      <c r="AKC190" s="7"/>
      <c r="AKD190" s="7"/>
      <c r="AKE190" s="7"/>
      <c r="AKF190" s="7"/>
      <c r="AKG190" s="7"/>
      <c r="AKH190" s="7"/>
      <c r="AKI190" s="7"/>
      <c r="AKJ190" s="7"/>
      <c r="AKK190" s="7"/>
      <c r="AKL190" s="7"/>
      <c r="AKM190" s="7"/>
      <c r="AKN190" s="7"/>
      <c r="AKO190" s="7"/>
      <c r="AKP190" s="7"/>
      <c r="AKQ190" s="7"/>
      <c r="AKR190" s="7"/>
      <c r="AKS190" s="7"/>
      <c r="AKT190" s="7"/>
      <c r="AKU190" s="7"/>
      <c r="AKV190" s="7"/>
      <c r="AKW190" s="7"/>
      <c r="AKX190" s="7"/>
      <c r="AKY190" s="7"/>
      <c r="AKZ190" s="7"/>
      <c r="ALA190" s="7"/>
      <c r="ALB190" s="7"/>
      <c r="ALC190" s="7"/>
      <c r="ALD190" s="7"/>
      <c r="ALE190" s="7"/>
      <c r="ALF190" s="7"/>
      <c r="ALG190" s="7"/>
      <c r="ALH190" s="7"/>
      <c r="ALI190" s="7"/>
      <c r="ALJ190" s="7"/>
      <c r="ALK190" s="7"/>
      <c r="ALL190" s="7"/>
      <c r="ALM190" s="7"/>
      <c r="ALN190" s="7"/>
      <c r="ALO190" s="7"/>
      <c r="ALP190" s="7"/>
      <c r="ALQ190" s="7"/>
      <c r="ALR190" s="7"/>
      <c r="ALS190" s="7"/>
      <c r="ALT190" s="7"/>
      <c r="ALU190" s="7"/>
      <c r="ALV190" s="7"/>
      <c r="ALW190" s="7"/>
      <c r="ALX190" s="7"/>
      <c r="ALY190" s="7"/>
      <c r="ALZ190" s="7"/>
    </row>
    <row r="191" spans="1:1014" s="7" customFormat="1" x14ac:dyDescent="0.2">
      <c r="A191" s="51" t="s">
        <v>142</v>
      </c>
      <c r="B191" s="72" t="s">
        <v>4</v>
      </c>
      <c r="C191" s="73">
        <v>400</v>
      </c>
      <c r="D191" s="90">
        <v>10</v>
      </c>
      <c r="E191" s="91">
        <v>40</v>
      </c>
      <c r="F191" s="35"/>
      <c r="G191" s="102">
        <f t="shared" si="33"/>
        <v>0</v>
      </c>
      <c r="H191" s="35"/>
      <c r="I191" s="102">
        <f t="shared" si="34"/>
        <v>0</v>
      </c>
      <c r="J191" s="112">
        <f t="shared" si="19"/>
        <v>0</v>
      </c>
      <c r="K191" s="112">
        <f t="shared" si="20"/>
        <v>0</v>
      </c>
      <c r="L191" s="118">
        <v>3.5</v>
      </c>
      <c r="M191" s="119">
        <f t="shared" si="35"/>
        <v>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  <c r="IW191" s="8"/>
      <c r="IX191" s="8"/>
      <c r="IY191" s="8"/>
      <c r="IZ191" s="8"/>
      <c r="JA191" s="8"/>
      <c r="JB191" s="8"/>
      <c r="JC191" s="8"/>
      <c r="JD191" s="8"/>
      <c r="JE191" s="8"/>
      <c r="JF191" s="8"/>
      <c r="JG191" s="8"/>
      <c r="JH191" s="8"/>
      <c r="JI191" s="8"/>
      <c r="JJ191" s="8"/>
      <c r="JK191" s="8"/>
      <c r="JL191" s="8"/>
      <c r="JM191" s="8"/>
      <c r="JN191" s="8"/>
      <c r="JO191" s="8"/>
      <c r="JP191" s="8"/>
      <c r="JQ191" s="8"/>
      <c r="JR191" s="8"/>
      <c r="JS191" s="8"/>
      <c r="JT191" s="8"/>
      <c r="JU191" s="8"/>
      <c r="JV191" s="8"/>
      <c r="JW191" s="8"/>
      <c r="JX191" s="8"/>
      <c r="JY191" s="8"/>
      <c r="JZ191" s="8"/>
      <c r="KA191" s="8"/>
      <c r="KB191" s="8"/>
      <c r="KC191" s="8"/>
      <c r="KD191" s="8"/>
      <c r="KE191" s="8"/>
      <c r="KF191" s="8"/>
      <c r="KG191" s="8"/>
      <c r="KH191" s="8"/>
      <c r="KI191" s="8"/>
      <c r="KJ191" s="8"/>
      <c r="KK191" s="8"/>
      <c r="KL191" s="8"/>
      <c r="KM191" s="8"/>
      <c r="KN191" s="8"/>
      <c r="KO191" s="8"/>
      <c r="KP191" s="8"/>
      <c r="KQ191" s="8"/>
      <c r="KR191" s="8"/>
      <c r="KS191" s="8"/>
      <c r="KT191" s="8"/>
      <c r="KU191" s="8"/>
      <c r="KV191" s="8"/>
      <c r="KW191" s="8"/>
      <c r="KX191" s="8"/>
      <c r="KY191" s="8"/>
      <c r="KZ191" s="8"/>
      <c r="LA191" s="8"/>
      <c r="LB191" s="8"/>
      <c r="LC191" s="8"/>
      <c r="LD191" s="8"/>
      <c r="LE191" s="8"/>
      <c r="LF191" s="8"/>
      <c r="LG191" s="8"/>
      <c r="LH191" s="8"/>
      <c r="LI191" s="8"/>
      <c r="LJ191" s="8"/>
      <c r="LK191" s="8"/>
      <c r="LL191" s="8"/>
      <c r="LM191" s="8"/>
      <c r="LN191" s="8"/>
      <c r="LO191" s="8"/>
      <c r="LP191" s="8"/>
      <c r="LQ191" s="8"/>
      <c r="LR191" s="8"/>
      <c r="LS191" s="8"/>
      <c r="LT191" s="8"/>
      <c r="LU191" s="8"/>
      <c r="LV191" s="8"/>
      <c r="LW191" s="8"/>
      <c r="LX191" s="8"/>
      <c r="LY191" s="8"/>
      <c r="LZ191" s="8"/>
      <c r="MA191" s="8"/>
      <c r="MB191" s="8"/>
      <c r="MC191" s="8"/>
      <c r="MD191" s="8"/>
      <c r="ME191" s="8"/>
      <c r="MF191" s="8"/>
      <c r="MG191" s="8"/>
      <c r="MH191" s="8"/>
      <c r="MI191" s="8"/>
      <c r="MJ191" s="8"/>
      <c r="MK191" s="8"/>
      <c r="ML191" s="8"/>
      <c r="MM191" s="8"/>
      <c r="MN191" s="8"/>
      <c r="MO191" s="8"/>
      <c r="MP191" s="8"/>
      <c r="MQ191" s="8"/>
      <c r="MR191" s="8"/>
      <c r="MS191" s="8"/>
      <c r="MT191" s="8"/>
      <c r="MU191" s="8"/>
      <c r="MV191" s="8"/>
      <c r="MW191" s="8"/>
      <c r="MX191" s="8"/>
      <c r="MY191" s="8"/>
      <c r="MZ191" s="8"/>
      <c r="NA191" s="8"/>
      <c r="NB191" s="8"/>
      <c r="NC191" s="8"/>
      <c r="ND191" s="8"/>
      <c r="NE191" s="8"/>
      <c r="NF191" s="8"/>
      <c r="NG191" s="8"/>
      <c r="NH191" s="8"/>
      <c r="NI191" s="8"/>
      <c r="NJ191" s="8"/>
      <c r="NK191" s="8"/>
      <c r="NL191" s="8"/>
      <c r="NM191" s="8"/>
      <c r="NN191" s="8"/>
      <c r="NO191" s="8"/>
      <c r="NP191" s="8"/>
      <c r="NQ191" s="8"/>
      <c r="NR191" s="8"/>
      <c r="NS191" s="8"/>
      <c r="NT191" s="8"/>
      <c r="NU191" s="8"/>
      <c r="NV191" s="8"/>
      <c r="NW191" s="8"/>
      <c r="NX191" s="8"/>
      <c r="NY191" s="8"/>
      <c r="NZ191" s="8"/>
      <c r="OA191" s="8"/>
      <c r="OB191" s="8"/>
      <c r="OC191" s="8"/>
      <c r="OD191" s="8"/>
      <c r="OE191" s="8"/>
      <c r="OF191" s="8"/>
      <c r="OG191" s="8"/>
      <c r="OH191" s="8"/>
      <c r="OI191" s="8"/>
      <c r="OJ191" s="8"/>
      <c r="OK191" s="8"/>
      <c r="OL191" s="8"/>
      <c r="OM191" s="8"/>
      <c r="ON191" s="8"/>
      <c r="OO191" s="8"/>
      <c r="OP191" s="8"/>
      <c r="OQ191" s="8"/>
      <c r="OR191" s="8"/>
      <c r="OS191" s="8"/>
      <c r="OT191" s="8"/>
      <c r="OU191" s="8"/>
      <c r="OV191" s="8"/>
      <c r="OW191" s="8"/>
      <c r="OX191" s="8"/>
      <c r="OY191" s="8"/>
      <c r="OZ191" s="8"/>
      <c r="PA191" s="8"/>
      <c r="PB191" s="8"/>
      <c r="PC191" s="8"/>
      <c r="PD191" s="8"/>
      <c r="PE191" s="8"/>
      <c r="PF191" s="8"/>
      <c r="PG191" s="8"/>
      <c r="PH191" s="8"/>
      <c r="PI191" s="8"/>
      <c r="PJ191" s="8"/>
      <c r="PK191" s="8"/>
      <c r="PL191" s="8"/>
      <c r="PM191" s="8"/>
      <c r="PN191" s="8"/>
      <c r="PO191" s="8"/>
      <c r="PP191" s="8"/>
      <c r="PQ191" s="8"/>
      <c r="PR191" s="8"/>
      <c r="PS191" s="8"/>
      <c r="PT191" s="8"/>
      <c r="PU191" s="8"/>
      <c r="PV191" s="8"/>
      <c r="PW191" s="8"/>
      <c r="PX191" s="8"/>
      <c r="PY191" s="8"/>
      <c r="PZ191" s="8"/>
      <c r="QA191" s="8"/>
      <c r="QB191" s="8"/>
      <c r="QC191" s="8"/>
      <c r="QD191" s="8"/>
      <c r="QE191" s="8"/>
      <c r="QF191" s="8"/>
      <c r="QG191" s="8"/>
      <c r="QH191" s="8"/>
      <c r="QI191" s="8"/>
      <c r="QJ191" s="8"/>
      <c r="QK191" s="8"/>
      <c r="QL191" s="8"/>
      <c r="QM191" s="8"/>
      <c r="QN191" s="8"/>
      <c r="QO191" s="8"/>
      <c r="QP191" s="8"/>
      <c r="QQ191" s="8"/>
      <c r="QR191" s="8"/>
      <c r="QS191" s="8"/>
      <c r="QT191" s="8"/>
      <c r="QU191" s="8"/>
      <c r="QV191" s="8"/>
      <c r="QW191" s="8"/>
      <c r="QX191" s="8"/>
      <c r="QY191" s="8"/>
      <c r="QZ191" s="8"/>
      <c r="RA191" s="8"/>
      <c r="RB191" s="8"/>
      <c r="RC191" s="8"/>
      <c r="RD191" s="8"/>
      <c r="RE191" s="8"/>
      <c r="RF191" s="8"/>
      <c r="RG191" s="8"/>
      <c r="RH191" s="8"/>
      <c r="RI191" s="8"/>
      <c r="RJ191" s="8"/>
      <c r="RK191" s="8"/>
      <c r="RL191" s="8"/>
      <c r="RM191" s="8"/>
      <c r="RN191" s="8"/>
      <c r="RO191" s="8"/>
      <c r="RP191" s="8"/>
      <c r="RQ191" s="8"/>
      <c r="RR191" s="8"/>
      <c r="RS191" s="8"/>
      <c r="RT191" s="8"/>
      <c r="RU191" s="8"/>
      <c r="RV191" s="8"/>
      <c r="RW191" s="8"/>
      <c r="RX191" s="8"/>
      <c r="RY191" s="8"/>
      <c r="RZ191" s="8"/>
      <c r="SA191" s="8"/>
      <c r="SB191" s="8"/>
      <c r="SC191" s="8"/>
      <c r="SD191" s="8"/>
      <c r="SE191" s="8"/>
      <c r="SF191" s="8"/>
      <c r="SG191" s="8"/>
      <c r="SH191" s="8"/>
      <c r="SI191" s="8"/>
      <c r="SJ191" s="8"/>
      <c r="SK191" s="8"/>
      <c r="SL191" s="8"/>
      <c r="SM191" s="8"/>
      <c r="SN191" s="8"/>
      <c r="SO191" s="8"/>
      <c r="SP191" s="8"/>
      <c r="SQ191" s="8"/>
      <c r="SR191" s="8"/>
      <c r="SS191" s="8"/>
      <c r="ST191" s="8"/>
      <c r="SU191" s="8"/>
      <c r="SV191" s="8"/>
      <c r="SW191" s="8"/>
      <c r="SX191" s="8"/>
      <c r="SY191" s="8"/>
      <c r="SZ191" s="8"/>
      <c r="TA191" s="8"/>
      <c r="TB191" s="8"/>
      <c r="TC191" s="8"/>
      <c r="TD191" s="8"/>
      <c r="TE191" s="8"/>
      <c r="TF191" s="8"/>
      <c r="TG191" s="8"/>
      <c r="TH191" s="8"/>
      <c r="TI191" s="8"/>
      <c r="TJ191" s="8"/>
      <c r="TK191" s="8"/>
      <c r="TL191" s="8"/>
      <c r="TM191" s="8"/>
      <c r="TN191" s="8"/>
      <c r="TO191" s="8"/>
      <c r="TP191" s="8"/>
      <c r="TQ191" s="8"/>
      <c r="TR191" s="8"/>
      <c r="TS191" s="8"/>
      <c r="TT191" s="8"/>
      <c r="TU191" s="8"/>
      <c r="TV191" s="8"/>
      <c r="TW191" s="8"/>
      <c r="TX191" s="8"/>
      <c r="TY191" s="8"/>
      <c r="TZ191" s="8"/>
      <c r="UA191" s="8"/>
      <c r="UB191" s="8"/>
      <c r="UC191" s="8"/>
      <c r="UD191" s="8"/>
      <c r="UE191" s="8"/>
      <c r="UF191" s="8"/>
      <c r="UG191" s="8"/>
      <c r="UH191" s="8"/>
      <c r="UI191" s="8"/>
      <c r="UJ191" s="8"/>
      <c r="UK191" s="8"/>
      <c r="UL191" s="8"/>
      <c r="UM191" s="8"/>
      <c r="UN191" s="8"/>
      <c r="UO191" s="8"/>
      <c r="UP191" s="8"/>
      <c r="UQ191" s="8"/>
      <c r="UR191" s="8"/>
      <c r="US191" s="8"/>
      <c r="UT191" s="8"/>
      <c r="UU191" s="8"/>
      <c r="UV191" s="8"/>
      <c r="UW191" s="8"/>
      <c r="UX191" s="8"/>
      <c r="UY191" s="8"/>
      <c r="UZ191" s="8"/>
      <c r="VA191" s="8"/>
      <c r="VB191" s="8"/>
      <c r="VC191" s="8"/>
      <c r="VD191" s="8"/>
      <c r="VE191" s="8"/>
      <c r="VF191" s="8"/>
      <c r="VG191" s="8"/>
      <c r="VH191" s="8"/>
      <c r="VI191" s="8"/>
      <c r="VJ191" s="8"/>
      <c r="VK191" s="8"/>
      <c r="VL191" s="8"/>
      <c r="VM191" s="8"/>
      <c r="VN191" s="8"/>
      <c r="VO191" s="8"/>
      <c r="VP191" s="8"/>
      <c r="VQ191" s="8"/>
      <c r="VR191" s="8"/>
      <c r="VS191" s="8"/>
      <c r="VT191" s="8"/>
      <c r="VU191" s="8"/>
      <c r="VV191" s="8"/>
      <c r="VW191" s="8"/>
      <c r="VX191" s="8"/>
      <c r="VY191" s="8"/>
      <c r="VZ191" s="8"/>
      <c r="WA191" s="8"/>
      <c r="WB191" s="8"/>
      <c r="WC191" s="8"/>
      <c r="WD191" s="8"/>
      <c r="WE191" s="8"/>
      <c r="WF191" s="8"/>
      <c r="WG191" s="8"/>
      <c r="WH191" s="8"/>
      <c r="WI191" s="8"/>
      <c r="WJ191" s="8"/>
      <c r="WK191" s="8"/>
      <c r="WL191" s="8"/>
      <c r="WM191" s="8"/>
      <c r="WN191" s="8"/>
      <c r="WO191" s="8"/>
      <c r="WP191" s="8"/>
      <c r="WQ191" s="8"/>
      <c r="WR191" s="8"/>
      <c r="WS191" s="8"/>
      <c r="WT191" s="8"/>
      <c r="WU191" s="8"/>
      <c r="WV191" s="8"/>
      <c r="WW191" s="8"/>
      <c r="WX191" s="8"/>
      <c r="WY191" s="8"/>
      <c r="WZ191" s="8"/>
      <c r="XA191" s="8"/>
      <c r="XB191" s="8"/>
      <c r="XC191" s="8"/>
      <c r="XD191" s="8"/>
      <c r="XE191" s="8"/>
      <c r="XF191" s="8"/>
      <c r="XG191" s="8"/>
      <c r="XH191" s="8"/>
      <c r="XI191" s="8"/>
      <c r="XJ191" s="8"/>
      <c r="XK191" s="8"/>
      <c r="XL191" s="8"/>
      <c r="XM191" s="8"/>
      <c r="XN191" s="8"/>
      <c r="XO191" s="8"/>
      <c r="XP191" s="8"/>
      <c r="XQ191" s="8"/>
      <c r="XR191" s="8"/>
      <c r="XS191" s="8"/>
      <c r="XT191" s="8"/>
      <c r="XU191" s="8"/>
      <c r="XV191" s="8"/>
      <c r="XW191" s="8"/>
      <c r="XX191" s="8"/>
      <c r="XY191" s="8"/>
      <c r="XZ191" s="8"/>
      <c r="YA191" s="8"/>
      <c r="YB191" s="8"/>
      <c r="YC191" s="8"/>
      <c r="YD191" s="8"/>
      <c r="YE191" s="8"/>
      <c r="YF191" s="8"/>
      <c r="YG191" s="8"/>
      <c r="YH191" s="8"/>
      <c r="YI191" s="8"/>
      <c r="YJ191" s="8"/>
      <c r="YK191" s="8"/>
      <c r="YL191" s="8"/>
      <c r="YM191" s="8"/>
      <c r="YN191" s="8"/>
      <c r="YO191" s="8"/>
      <c r="YP191" s="8"/>
      <c r="YQ191" s="8"/>
      <c r="YR191" s="8"/>
      <c r="YS191" s="8"/>
      <c r="YT191" s="8"/>
      <c r="YU191" s="8"/>
      <c r="YV191" s="8"/>
      <c r="YW191" s="8"/>
      <c r="YX191" s="8"/>
      <c r="YY191" s="8"/>
      <c r="YZ191" s="8"/>
      <c r="ZA191" s="8"/>
      <c r="ZB191" s="8"/>
      <c r="ZC191" s="8"/>
      <c r="ZD191" s="8"/>
      <c r="ZE191" s="8"/>
      <c r="ZF191" s="8"/>
      <c r="ZG191" s="8"/>
      <c r="ZH191" s="8"/>
      <c r="ZI191" s="8"/>
      <c r="ZJ191" s="8"/>
      <c r="ZK191" s="8"/>
      <c r="ZL191" s="8"/>
      <c r="ZM191" s="8"/>
      <c r="ZN191" s="8"/>
      <c r="ZO191" s="8"/>
      <c r="ZP191" s="8"/>
      <c r="ZQ191" s="8"/>
      <c r="ZR191" s="8"/>
      <c r="ZS191" s="8"/>
      <c r="ZT191" s="8"/>
      <c r="ZU191" s="8"/>
      <c r="ZV191" s="8"/>
      <c r="ZW191" s="8"/>
      <c r="ZX191" s="8"/>
      <c r="ZY191" s="8"/>
      <c r="ZZ191" s="8"/>
      <c r="AAA191" s="8"/>
      <c r="AAB191" s="8"/>
      <c r="AAC191" s="8"/>
      <c r="AAD191" s="8"/>
      <c r="AAE191" s="8"/>
      <c r="AAF191" s="8"/>
      <c r="AAG191" s="8"/>
      <c r="AAH191" s="8"/>
      <c r="AAI191" s="8"/>
      <c r="AAJ191" s="8"/>
      <c r="AAK191" s="8"/>
      <c r="AAL191" s="8"/>
      <c r="AAM191" s="8"/>
      <c r="AAN191" s="8"/>
      <c r="AAO191" s="8"/>
      <c r="AAP191" s="8"/>
      <c r="AAQ191" s="8"/>
      <c r="AAR191" s="8"/>
      <c r="AAS191" s="8"/>
      <c r="AAT191" s="8"/>
      <c r="AAU191" s="8"/>
      <c r="AAV191" s="8"/>
      <c r="AAW191" s="8"/>
      <c r="AAX191" s="8"/>
      <c r="AAY191" s="8"/>
      <c r="AAZ191" s="8"/>
      <c r="ABA191" s="8"/>
      <c r="ABB191" s="8"/>
      <c r="ABC191" s="8"/>
      <c r="ABD191" s="8"/>
      <c r="ABE191" s="8"/>
      <c r="ABF191" s="8"/>
      <c r="ABG191" s="8"/>
      <c r="ABH191" s="8"/>
      <c r="ABI191" s="8"/>
      <c r="ABJ191" s="8"/>
      <c r="ABK191" s="8"/>
      <c r="ABL191" s="8"/>
      <c r="ABM191" s="8"/>
      <c r="ABN191" s="8"/>
      <c r="ABO191" s="8"/>
      <c r="ABP191" s="8"/>
      <c r="ABQ191" s="8"/>
      <c r="ABR191" s="8"/>
      <c r="ABS191" s="8"/>
      <c r="ABT191" s="8"/>
      <c r="ABU191" s="8"/>
      <c r="ABV191" s="8"/>
      <c r="ABW191" s="8"/>
      <c r="ABX191" s="8"/>
      <c r="ABY191" s="8"/>
      <c r="ABZ191" s="8"/>
      <c r="ACA191" s="8"/>
      <c r="ACB191" s="8"/>
      <c r="ACC191" s="8"/>
      <c r="ACD191" s="8"/>
      <c r="ACE191" s="8"/>
      <c r="ACF191" s="8"/>
      <c r="ACG191" s="8"/>
      <c r="ACH191" s="8"/>
      <c r="ACI191" s="8"/>
      <c r="ACJ191" s="8"/>
      <c r="ACK191" s="8"/>
      <c r="ACL191" s="8"/>
      <c r="ACM191" s="8"/>
      <c r="ACN191" s="8"/>
      <c r="ACO191" s="8"/>
      <c r="ACP191" s="8"/>
      <c r="ACQ191" s="8"/>
      <c r="ACR191" s="8"/>
      <c r="ACS191" s="8"/>
      <c r="ACT191" s="8"/>
      <c r="ACU191" s="8"/>
      <c r="ACV191" s="8"/>
      <c r="ACW191" s="8"/>
      <c r="ACX191" s="8"/>
      <c r="ACY191" s="8"/>
      <c r="ACZ191" s="8"/>
      <c r="ADA191" s="8"/>
      <c r="ADB191" s="8"/>
      <c r="ADC191" s="8"/>
      <c r="ADD191" s="8"/>
      <c r="ADE191" s="8"/>
      <c r="ADF191" s="8"/>
      <c r="ADG191" s="8"/>
      <c r="ADH191" s="8"/>
      <c r="ADI191" s="8"/>
      <c r="ADJ191" s="8"/>
      <c r="ADK191" s="8"/>
      <c r="ADL191" s="8"/>
      <c r="ADM191" s="8"/>
      <c r="ADN191" s="8"/>
      <c r="ADO191" s="8"/>
      <c r="ADP191" s="8"/>
      <c r="ADQ191" s="8"/>
      <c r="ADR191" s="8"/>
      <c r="ADS191" s="8"/>
      <c r="ADT191" s="8"/>
      <c r="ADU191" s="8"/>
      <c r="ADV191" s="8"/>
      <c r="ADW191" s="8"/>
      <c r="ADX191" s="8"/>
      <c r="ADY191" s="8"/>
      <c r="ADZ191" s="8"/>
      <c r="AEA191" s="8"/>
      <c r="AEB191" s="8"/>
      <c r="AEC191" s="8"/>
      <c r="AED191" s="8"/>
      <c r="AEE191" s="8"/>
      <c r="AEF191" s="8"/>
      <c r="AEG191" s="8"/>
      <c r="AEH191" s="8"/>
      <c r="AEI191" s="8"/>
      <c r="AEJ191" s="8"/>
      <c r="AEK191" s="8"/>
      <c r="AEL191" s="8"/>
      <c r="AEM191" s="8"/>
      <c r="AEN191" s="8"/>
      <c r="AEO191" s="8"/>
      <c r="AEP191" s="8"/>
      <c r="AEQ191" s="8"/>
      <c r="AER191" s="8"/>
      <c r="AES191" s="8"/>
      <c r="AET191" s="8"/>
      <c r="AEU191" s="8"/>
      <c r="AEV191" s="8"/>
      <c r="AEW191" s="8"/>
      <c r="AEX191" s="8"/>
      <c r="AEY191" s="8"/>
      <c r="AEZ191" s="8"/>
      <c r="AFA191" s="8"/>
      <c r="AFB191" s="8"/>
      <c r="AFC191" s="8"/>
      <c r="AFD191" s="8"/>
      <c r="AFE191" s="8"/>
      <c r="AFF191" s="8"/>
      <c r="AFG191" s="8"/>
      <c r="AFH191" s="8"/>
      <c r="AFI191" s="8"/>
      <c r="AFJ191" s="8"/>
      <c r="AFK191" s="8"/>
      <c r="AFL191" s="8"/>
      <c r="AFM191" s="8"/>
      <c r="AFN191" s="8"/>
      <c r="AFO191" s="8"/>
      <c r="AFP191" s="8"/>
      <c r="AFQ191" s="8"/>
      <c r="AFR191" s="8"/>
      <c r="AFS191" s="8"/>
      <c r="AFT191" s="8"/>
      <c r="AFU191" s="8"/>
      <c r="AFV191" s="8"/>
      <c r="AFW191" s="8"/>
      <c r="AFX191" s="8"/>
      <c r="AFY191" s="8"/>
      <c r="AFZ191" s="8"/>
      <c r="AGA191" s="8"/>
      <c r="AGB191" s="8"/>
      <c r="AGC191" s="8"/>
      <c r="AGD191" s="8"/>
      <c r="AGE191" s="8"/>
      <c r="AGF191" s="8"/>
      <c r="AGG191" s="8"/>
      <c r="AGH191" s="8"/>
      <c r="AGI191" s="8"/>
      <c r="AGJ191" s="8"/>
      <c r="AGK191" s="8"/>
      <c r="AGL191" s="8"/>
      <c r="AGM191" s="8"/>
      <c r="AGN191" s="8"/>
      <c r="AGO191" s="8"/>
      <c r="AGP191" s="8"/>
      <c r="AGQ191" s="8"/>
      <c r="AGR191" s="8"/>
      <c r="AGS191" s="8"/>
      <c r="AGT191" s="8"/>
      <c r="AGU191" s="8"/>
      <c r="AGV191" s="8"/>
      <c r="AGW191" s="8"/>
      <c r="AGX191" s="8"/>
      <c r="AGY191" s="8"/>
      <c r="AGZ191" s="8"/>
      <c r="AHA191" s="8"/>
      <c r="AHB191" s="8"/>
      <c r="AHC191" s="8"/>
      <c r="AHD191" s="8"/>
      <c r="AHE191" s="8"/>
      <c r="AHF191" s="8"/>
      <c r="AHG191" s="8"/>
      <c r="AHH191" s="8"/>
      <c r="AHI191" s="8"/>
      <c r="AHJ191" s="8"/>
      <c r="AHK191" s="8"/>
      <c r="AHL191" s="8"/>
      <c r="AHM191" s="8"/>
      <c r="AHN191" s="8"/>
      <c r="AHO191" s="8"/>
      <c r="AHP191" s="8"/>
      <c r="AHQ191" s="8"/>
      <c r="AHR191" s="8"/>
      <c r="AHS191" s="8"/>
      <c r="AHT191" s="8"/>
      <c r="AHU191" s="8"/>
      <c r="AHV191" s="8"/>
      <c r="AHW191" s="8"/>
      <c r="AHX191" s="8"/>
      <c r="AHY191" s="8"/>
      <c r="AHZ191" s="8"/>
      <c r="AIA191" s="8"/>
      <c r="AIB191" s="8"/>
      <c r="AIC191" s="8"/>
      <c r="AID191" s="8"/>
      <c r="AIE191" s="8"/>
      <c r="AIF191" s="8"/>
      <c r="AIG191" s="8"/>
      <c r="AIH191" s="8"/>
      <c r="AII191" s="8"/>
      <c r="AIJ191" s="8"/>
      <c r="AIK191" s="8"/>
      <c r="AIL191" s="8"/>
      <c r="AIM191" s="8"/>
      <c r="AIN191" s="8"/>
      <c r="AIO191" s="8"/>
      <c r="AIP191" s="8"/>
      <c r="AIQ191" s="8"/>
      <c r="AIR191" s="8"/>
      <c r="AIS191" s="8"/>
      <c r="AIT191" s="8"/>
      <c r="AIU191" s="8"/>
      <c r="AIV191" s="8"/>
      <c r="AIW191" s="8"/>
      <c r="AIX191" s="8"/>
      <c r="AIY191" s="8"/>
      <c r="AIZ191" s="8"/>
      <c r="AJA191" s="8"/>
      <c r="AJB191" s="8"/>
      <c r="AJC191" s="8"/>
      <c r="AJD191" s="8"/>
      <c r="AJE191" s="8"/>
      <c r="AJF191" s="8"/>
      <c r="AJG191" s="8"/>
      <c r="AJH191" s="8"/>
      <c r="AJI191" s="8"/>
      <c r="AJJ191" s="8"/>
      <c r="AJK191" s="8"/>
      <c r="AJL191" s="8"/>
      <c r="AJM191" s="8"/>
      <c r="AJN191" s="8"/>
      <c r="AJO191" s="8"/>
      <c r="AJP191" s="8"/>
      <c r="AJQ191" s="8"/>
      <c r="AJR191" s="8"/>
      <c r="AJS191" s="8"/>
      <c r="AJT191" s="8"/>
      <c r="AJU191" s="8"/>
      <c r="AJV191" s="8"/>
      <c r="AJW191" s="8"/>
      <c r="AJX191" s="8"/>
      <c r="AJY191" s="8"/>
      <c r="AJZ191" s="8"/>
      <c r="AKA191" s="8"/>
      <c r="AKB191" s="8"/>
      <c r="AKC191" s="8"/>
      <c r="AKD191" s="8"/>
      <c r="AKE191" s="8"/>
      <c r="AKF191" s="8"/>
      <c r="AKG191" s="8"/>
      <c r="AKH191" s="8"/>
      <c r="AKI191" s="8"/>
      <c r="AKJ191" s="8"/>
      <c r="AKK191" s="8"/>
      <c r="AKL191" s="8"/>
      <c r="AKM191" s="8"/>
      <c r="AKN191" s="8"/>
      <c r="AKO191" s="8"/>
      <c r="AKP191" s="8"/>
      <c r="AKQ191" s="8"/>
      <c r="AKR191" s="8"/>
      <c r="AKS191" s="8"/>
      <c r="AKT191" s="8"/>
      <c r="AKU191" s="8"/>
      <c r="AKV191" s="8"/>
      <c r="AKW191" s="8"/>
      <c r="AKX191" s="8"/>
      <c r="AKY191" s="8"/>
      <c r="AKZ191" s="8"/>
      <c r="ALA191" s="8"/>
      <c r="ALB191" s="8"/>
      <c r="ALC191" s="8"/>
      <c r="ALD191" s="8"/>
      <c r="ALE191" s="8"/>
      <c r="ALF191" s="8"/>
      <c r="ALG191" s="8"/>
      <c r="ALH191" s="8"/>
      <c r="ALI191" s="8"/>
      <c r="ALJ191" s="8"/>
      <c r="ALK191" s="8"/>
      <c r="ALL191" s="8"/>
      <c r="ALM191" s="8"/>
      <c r="ALN191" s="8"/>
      <c r="ALO191" s="8"/>
      <c r="ALP191" s="8"/>
      <c r="ALQ191" s="8"/>
      <c r="ALR191" s="8"/>
      <c r="ALS191" s="8"/>
      <c r="ALT191" s="8"/>
      <c r="ALU191" s="8"/>
      <c r="ALV191" s="8"/>
      <c r="ALW191" s="8"/>
    </row>
    <row r="192" spans="1:1014" s="8" customFormat="1" x14ac:dyDescent="0.2">
      <c r="A192" s="51" t="s">
        <v>142</v>
      </c>
      <c r="B192" s="72" t="s">
        <v>8</v>
      </c>
      <c r="C192" s="73">
        <v>400</v>
      </c>
      <c r="D192" s="90">
        <v>10</v>
      </c>
      <c r="E192" s="91">
        <v>40</v>
      </c>
      <c r="F192" s="35"/>
      <c r="G192" s="102">
        <f t="shared" si="33"/>
        <v>0</v>
      </c>
      <c r="H192" s="35"/>
      <c r="I192" s="102">
        <f t="shared" si="34"/>
        <v>0</v>
      </c>
      <c r="J192" s="112">
        <f t="shared" si="19"/>
        <v>0</v>
      </c>
      <c r="K192" s="112">
        <f t="shared" si="20"/>
        <v>0</v>
      </c>
      <c r="L192" s="118">
        <v>3.5</v>
      </c>
      <c r="M192" s="124">
        <f t="shared" si="35"/>
        <v>0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</row>
    <row r="193" spans="1:1014" s="7" customFormat="1" x14ac:dyDescent="0.2">
      <c r="A193" s="51" t="s">
        <v>142</v>
      </c>
      <c r="B193" s="72" t="s">
        <v>9</v>
      </c>
      <c r="C193" s="73">
        <v>400</v>
      </c>
      <c r="D193" s="90">
        <v>10</v>
      </c>
      <c r="E193" s="91">
        <v>40</v>
      </c>
      <c r="F193" s="35"/>
      <c r="G193" s="102">
        <f t="shared" si="33"/>
        <v>0</v>
      </c>
      <c r="H193" s="35"/>
      <c r="I193" s="102">
        <f t="shared" si="34"/>
        <v>0</v>
      </c>
      <c r="J193" s="112">
        <f t="shared" si="19"/>
        <v>0</v>
      </c>
      <c r="K193" s="112">
        <f t="shared" si="20"/>
        <v>0</v>
      </c>
      <c r="L193" s="118">
        <v>3.5</v>
      </c>
      <c r="M193" s="119">
        <f t="shared" si="35"/>
        <v>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  <c r="IW193" s="8"/>
      <c r="IX193" s="8"/>
      <c r="IY193" s="8"/>
      <c r="IZ193" s="8"/>
      <c r="JA193" s="8"/>
      <c r="JB193" s="8"/>
      <c r="JC193" s="8"/>
      <c r="JD193" s="8"/>
      <c r="JE193" s="8"/>
      <c r="JF193" s="8"/>
      <c r="JG193" s="8"/>
      <c r="JH193" s="8"/>
      <c r="JI193" s="8"/>
      <c r="JJ193" s="8"/>
      <c r="JK193" s="8"/>
      <c r="JL193" s="8"/>
      <c r="JM193" s="8"/>
      <c r="JN193" s="8"/>
      <c r="JO193" s="8"/>
      <c r="JP193" s="8"/>
      <c r="JQ193" s="8"/>
      <c r="JR193" s="8"/>
      <c r="JS193" s="8"/>
      <c r="JT193" s="8"/>
      <c r="JU193" s="8"/>
      <c r="JV193" s="8"/>
      <c r="JW193" s="8"/>
      <c r="JX193" s="8"/>
      <c r="JY193" s="8"/>
      <c r="JZ193" s="8"/>
      <c r="KA193" s="8"/>
      <c r="KB193" s="8"/>
      <c r="KC193" s="8"/>
      <c r="KD193" s="8"/>
      <c r="KE193" s="8"/>
      <c r="KF193" s="8"/>
      <c r="KG193" s="8"/>
      <c r="KH193" s="8"/>
      <c r="KI193" s="8"/>
      <c r="KJ193" s="8"/>
      <c r="KK193" s="8"/>
      <c r="KL193" s="8"/>
      <c r="KM193" s="8"/>
      <c r="KN193" s="8"/>
      <c r="KO193" s="8"/>
      <c r="KP193" s="8"/>
      <c r="KQ193" s="8"/>
      <c r="KR193" s="8"/>
      <c r="KS193" s="8"/>
      <c r="KT193" s="8"/>
      <c r="KU193" s="8"/>
      <c r="KV193" s="8"/>
      <c r="KW193" s="8"/>
      <c r="KX193" s="8"/>
      <c r="KY193" s="8"/>
      <c r="KZ193" s="8"/>
      <c r="LA193" s="8"/>
      <c r="LB193" s="8"/>
      <c r="LC193" s="8"/>
      <c r="LD193" s="8"/>
      <c r="LE193" s="8"/>
      <c r="LF193" s="8"/>
      <c r="LG193" s="8"/>
      <c r="LH193" s="8"/>
      <c r="LI193" s="8"/>
      <c r="LJ193" s="8"/>
      <c r="LK193" s="8"/>
      <c r="LL193" s="8"/>
      <c r="LM193" s="8"/>
      <c r="LN193" s="8"/>
      <c r="LO193" s="8"/>
      <c r="LP193" s="8"/>
      <c r="LQ193" s="8"/>
      <c r="LR193" s="8"/>
      <c r="LS193" s="8"/>
      <c r="LT193" s="8"/>
      <c r="LU193" s="8"/>
      <c r="LV193" s="8"/>
      <c r="LW193" s="8"/>
      <c r="LX193" s="8"/>
      <c r="LY193" s="8"/>
      <c r="LZ193" s="8"/>
      <c r="MA193" s="8"/>
      <c r="MB193" s="8"/>
      <c r="MC193" s="8"/>
      <c r="MD193" s="8"/>
      <c r="ME193" s="8"/>
      <c r="MF193" s="8"/>
      <c r="MG193" s="8"/>
      <c r="MH193" s="8"/>
      <c r="MI193" s="8"/>
      <c r="MJ193" s="8"/>
      <c r="MK193" s="8"/>
      <c r="ML193" s="8"/>
      <c r="MM193" s="8"/>
      <c r="MN193" s="8"/>
      <c r="MO193" s="8"/>
      <c r="MP193" s="8"/>
      <c r="MQ193" s="8"/>
      <c r="MR193" s="8"/>
      <c r="MS193" s="8"/>
      <c r="MT193" s="8"/>
      <c r="MU193" s="8"/>
      <c r="MV193" s="8"/>
      <c r="MW193" s="8"/>
      <c r="MX193" s="8"/>
      <c r="MY193" s="8"/>
      <c r="MZ193" s="8"/>
      <c r="NA193" s="8"/>
      <c r="NB193" s="8"/>
      <c r="NC193" s="8"/>
      <c r="ND193" s="8"/>
      <c r="NE193" s="8"/>
      <c r="NF193" s="8"/>
      <c r="NG193" s="8"/>
      <c r="NH193" s="8"/>
      <c r="NI193" s="8"/>
      <c r="NJ193" s="8"/>
      <c r="NK193" s="8"/>
      <c r="NL193" s="8"/>
      <c r="NM193" s="8"/>
      <c r="NN193" s="8"/>
      <c r="NO193" s="8"/>
      <c r="NP193" s="8"/>
      <c r="NQ193" s="8"/>
      <c r="NR193" s="8"/>
      <c r="NS193" s="8"/>
      <c r="NT193" s="8"/>
      <c r="NU193" s="8"/>
      <c r="NV193" s="8"/>
      <c r="NW193" s="8"/>
      <c r="NX193" s="8"/>
      <c r="NY193" s="8"/>
      <c r="NZ193" s="8"/>
      <c r="OA193" s="8"/>
      <c r="OB193" s="8"/>
      <c r="OC193" s="8"/>
      <c r="OD193" s="8"/>
      <c r="OE193" s="8"/>
      <c r="OF193" s="8"/>
      <c r="OG193" s="8"/>
      <c r="OH193" s="8"/>
      <c r="OI193" s="8"/>
      <c r="OJ193" s="8"/>
      <c r="OK193" s="8"/>
      <c r="OL193" s="8"/>
      <c r="OM193" s="8"/>
      <c r="ON193" s="8"/>
      <c r="OO193" s="8"/>
      <c r="OP193" s="8"/>
      <c r="OQ193" s="8"/>
      <c r="OR193" s="8"/>
      <c r="OS193" s="8"/>
      <c r="OT193" s="8"/>
      <c r="OU193" s="8"/>
      <c r="OV193" s="8"/>
      <c r="OW193" s="8"/>
      <c r="OX193" s="8"/>
      <c r="OY193" s="8"/>
      <c r="OZ193" s="8"/>
      <c r="PA193" s="8"/>
      <c r="PB193" s="8"/>
      <c r="PC193" s="8"/>
      <c r="PD193" s="8"/>
      <c r="PE193" s="8"/>
      <c r="PF193" s="8"/>
      <c r="PG193" s="8"/>
      <c r="PH193" s="8"/>
      <c r="PI193" s="8"/>
      <c r="PJ193" s="8"/>
      <c r="PK193" s="8"/>
      <c r="PL193" s="8"/>
      <c r="PM193" s="8"/>
      <c r="PN193" s="8"/>
      <c r="PO193" s="8"/>
      <c r="PP193" s="8"/>
      <c r="PQ193" s="8"/>
      <c r="PR193" s="8"/>
      <c r="PS193" s="8"/>
      <c r="PT193" s="8"/>
      <c r="PU193" s="8"/>
      <c r="PV193" s="8"/>
      <c r="PW193" s="8"/>
      <c r="PX193" s="8"/>
      <c r="PY193" s="8"/>
      <c r="PZ193" s="8"/>
      <c r="QA193" s="8"/>
      <c r="QB193" s="8"/>
      <c r="QC193" s="8"/>
      <c r="QD193" s="8"/>
      <c r="QE193" s="8"/>
      <c r="QF193" s="8"/>
      <c r="QG193" s="8"/>
      <c r="QH193" s="8"/>
      <c r="QI193" s="8"/>
      <c r="QJ193" s="8"/>
      <c r="QK193" s="8"/>
      <c r="QL193" s="8"/>
      <c r="QM193" s="8"/>
      <c r="QN193" s="8"/>
      <c r="QO193" s="8"/>
      <c r="QP193" s="8"/>
      <c r="QQ193" s="8"/>
      <c r="QR193" s="8"/>
      <c r="QS193" s="8"/>
      <c r="QT193" s="8"/>
      <c r="QU193" s="8"/>
      <c r="QV193" s="8"/>
      <c r="QW193" s="8"/>
      <c r="QX193" s="8"/>
      <c r="QY193" s="8"/>
      <c r="QZ193" s="8"/>
      <c r="RA193" s="8"/>
      <c r="RB193" s="8"/>
      <c r="RC193" s="8"/>
      <c r="RD193" s="8"/>
      <c r="RE193" s="8"/>
      <c r="RF193" s="8"/>
      <c r="RG193" s="8"/>
      <c r="RH193" s="8"/>
      <c r="RI193" s="8"/>
      <c r="RJ193" s="8"/>
      <c r="RK193" s="8"/>
      <c r="RL193" s="8"/>
      <c r="RM193" s="8"/>
      <c r="RN193" s="8"/>
      <c r="RO193" s="8"/>
      <c r="RP193" s="8"/>
      <c r="RQ193" s="8"/>
      <c r="RR193" s="8"/>
      <c r="RS193" s="8"/>
      <c r="RT193" s="8"/>
      <c r="RU193" s="8"/>
      <c r="RV193" s="8"/>
      <c r="RW193" s="8"/>
      <c r="RX193" s="8"/>
      <c r="RY193" s="8"/>
      <c r="RZ193" s="8"/>
      <c r="SA193" s="8"/>
      <c r="SB193" s="8"/>
      <c r="SC193" s="8"/>
      <c r="SD193" s="8"/>
      <c r="SE193" s="8"/>
      <c r="SF193" s="8"/>
      <c r="SG193" s="8"/>
      <c r="SH193" s="8"/>
      <c r="SI193" s="8"/>
      <c r="SJ193" s="8"/>
      <c r="SK193" s="8"/>
      <c r="SL193" s="8"/>
      <c r="SM193" s="8"/>
      <c r="SN193" s="8"/>
      <c r="SO193" s="8"/>
      <c r="SP193" s="8"/>
      <c r="SQ193" s="8"/>
      <c r="SR193" s="8"/>
      <c r="SS193" s="8"/>
      <c r="ST193" s="8"/>
      <c r="SU193" s="8"/>
      <c r="SV193" s="8"/>
      <c r="SW193" s="8"/>
      <c r="SX193" s="8"/>
      <c r="SY193" s="8"/>
      <c r="SZ193" s="8"/>
      <c r="TA193" s="8"/>
      <c r="TB193" s="8"/>
      <c r="TC193" s="8"/>
      <c r="TD193" s="8"/>
      <c r="TE193" s="8"/>
      <c r="TF193" s="8"/>
      <c r="TG193" s="8"/>
      <c r="TH193" s="8"/>
      <c r="TI193" s="8"/>
      <c r="TJ193" s="8"/>
      <c r="TK193" s="8"/>
      <c r="TL193" s="8"/>
      <c r="TM193" s="8"/>
      <c r="TN193" s="8"/>
      <c r="TO193" s="8"/>
      <c r="TP193" s="8"/>
      <c r="TQ193" s="8"/>
      <c r="TR193" s="8"/>
      <c r="TS193" s="8"/>
      <c r="TT193" s="8"/>
      <c r="TU193" s="8"/>
      <c r="TV193" s="8"/>
      <c r="TW193" s="8"/>
      <c r="TX193" s="8"/>
      <c r="TY193" s="8"/>
      <c r="TZ193" s="8"/>
      <c r="UA193" s="8"/>
      <c r="UB193" s="8"/>
      <c r="UC193" s="8"/>
      <c r="UD193" s="8"/>
      <c r="UE193" s="8"/>
      <c r="UF193" s="8"/>
      <c r="UG193" s="8"/>
      <c r="UH193" s="8"/>
      <c r="UI193" s="8"/>
      <c r="UJ193" s="8"/>
      <c r="UK193" s="8"/>
      <c r="UL193" s="8"/>
      <c r="UM193" s="8"/>
      <c r="UN193" s="8"/>
      <c r="UO193" s="8"/>
      <c r="UP193" s="8"/>
      <c r="UQ193" s="8"/>
      <c r="UR193" s="8"/>
      <c r="US193" s="8"/>
      <c r="UT193" s="8"/>
      <c r="UU193" s="8"/>
      <c r="UV193" s="8"/>
      <c r="UW193" s="8"/>
      <c r="UX193" s="8"/>
      <c r="UY193" s="8"/>
      <c r="UZ193" s="8"/>
      <c r="VA193" s="8"/>
      <c r="VB193" s="8"/>
      <c r="VC193" s="8"/>
      <c r="VD193" s="8"/>
      <c r="VE193" s="8"/>
      <c r="VF193" s="8"/>
      <c r="VG193" s="8"/>
      <c r="VH193" s="8"/>
      <c r="VI193" s="8"/>
      <c r="VJ193" s="8"/>
      <c r="VK193" s="8"/>
      <c r="VL193" s="8"/>
      <c r="VM193" s="8"/>
      <c r="VN193" s="8"/>
      <c r="VO193" s="8"/>
      <c r="VP193" s="8"/>
      <c r="VQ193" s="8"/>
      <c r="VR193" s="8"/>
      <c r="VS193" s="8"/>
      <c r="VT193" s="8"/>
      <c r="VU193" s="8"/>
      <c r="VV193" s="8"/>
      <c r="VW193" s="8"/>
      <c r="VX193" s="8"/>
      <c r="VY193" s="8"/>
      <c r="VZ193" s="8"/>
      <c r="WA193" s="8"/>
      <c r="WB193" s="8"/>
      <c r="WC193" s="8"/>
      <c r="WD193" s="8"/>
      <c r="WE193" s="8"/>
      <c r="WF193" s="8"/>
      <c r="WG193" s="8"/>
      <c r="WH193" s="8"/>
      <c r="WI193" s="8"/>
      <c r="WJ193" s="8"/>
      <c r="WK193" s="8"/>
      <c r="WL193" s="8"/>
      <c r="WM193" s="8"/>
      <c r="WN193" s="8"/>
      <c r="WO193" s="8"/>
      <c r="WP193" s="8"/>
      <c r="WQ193" s="8"/>
      <c r="WR193" s="8"/>
      <c r="WS193" s="8"/>
      <c r="WT193" s="8"/>
      <c r="WU193" s="8"/>
      <c r="WV193" s="8"/>
      <c r="WW193" s="8"/>
      <c r="WX193" s="8"/>
      <c r="WY193" s="8"/>
      <c r="WZ193" s="8"/>
      <c r="XA193" s="8"/>
      <c r="XB193" s="8"/>
      <c r="XC193" s="8"/>
      <c r="XD193" s="8"/>
      <c r="XE193" s="8"/>
      <c r="XF193" s="8"/>
      <c r="XG193" s="8"/>
      <c r="XH193" s="8"/>
      <c r="XI193" s="8"/>
      <c r="XJ193" s="8"/>
      <c r="XK193" s="8"/>
      <c r="XL193" s="8"/>
      <c r="XM193" s="8"/>
      <c r="XN193" s="8"/>
      <c r="XO193" s="8"/>
      <c r="XP193" s="8"/>
      <c r="XQ193" s="8"/>
      <c r="XR193" s="8"/>
      <c r="XS193" s="8"/>
      <c r="XT193" s="8"/>
      <c r="XU193" s="8"/>
      <c r="XV193" s="8"/>
      <c r="XW193" s="8"/>
      <c r="XX193" s="8"/>
      <c r="XY193" s="8"/>
      <c r="XZ193" s="8"/>
      <c r="YA193" s="8"/>
      <c r="YB193" s="8"/>
      <c r="YC193" s="8"/>
      <c r="YD193" s="8"/>
      <c r="YE193" s="8"/>
      <c r="YF193" s="8"/>
      <c r="YG193" s="8"/>
      <c r="YH193" s="8"/>
      <c r="YI193" s="8"/>
      <c r="YJ193" s="8"/>
      <c r="YK193" s="8"/>
      <c r="YL193" s="8"/>
      <c r="YM193" s="8"/>
      <c r="YN193" s="8"/>
      <c r="YO193" s="8"/>
      <c r="YP193" s="8"/>
      <c r="YQ193" s="8"/>
      <c r="YR193" s="8"/>
      <c r="YS193" s="8"/>
      <c r="YT193" s="8"/>
      <c r="YU193" s="8"/>
      <c r="YV193" s="8"/>
      <c r="YW193" s="8"/>
      <c r="YX193" s="8"/>
      <c r="YY193" s="8"/>
      <c r="YZ193" s="8"/>
      <c r="ZA193" s="8"/>
      <c r="ZB193" s="8"/>
      <c r="ZC193" s="8"/>
      <c r="ZD193" s="8"/>
      <c r="ZE193" s="8"/>
      <c r="ZF193" s="8"/>
      <c r="ZG193" s="8"/>
      <c r="ZH193" s="8"/>
      <c r="ZI193" s="8"/>
      <c r="ZJ193" s="8"/>
      <c r="ZK193" s="8"/>
      <c r="ZL193" s="8"/>
      <c r="ZM193" s="8"/>
      <c r="ZN193" s="8"/>
      <c r="ZO193" s="8"/>
      <c r="ZP193" s="8"/>
      <c r="ZQ193" s="8"/>
      <c r="ZR193" s="8"/>
      <c r="ZS193" s="8"/>
      <c r="ZT193" s="8"/>
      <c r="ZU193" s="8"/>
      <c r="ZV193" s="8"/>
      <c r="ZW193" s="8"/>
      <c r="ZX193" s="8"/>
      <c r="ZY193" s="8"/>
      <c r="ZZ193" s="8"/>
      <c r="AAA193" s="8"/>
      <c r="AAB193" s="8"/>
      <c r="AAC193" s="8"/>
      <c r="AAD193" s="8"/>
      <c r="AAE193" s="8"/>
      <c r="AAF193" s="8"/>
      <c r="AAG193" s="8"/>
      <c r="AAH193" s="8"/>
      <c r="AAI193" s="8"/>
      <c r="AAJ193" s="8"/>
      <c r="AAK193" s="8"/>
      <c r="AAL193" s="8"/>
      <c r="AAM193" s="8"/>
      <c r="AAN193" s="8"/>
      <c r="AAO193" s="8"/>
      <c r="AAP193" s="8"/>
      <c r="AAQ193" s="8"/>
      <c r="AAR193" s="8"/>
      <c r="AAS193" s="8"/>
      <c r="AAT193" s="8"/>
      <c r="AAU193" s="8"/>
      <c r="AAV193" s="8"/>
      <c r="AAW193" s="8"/>
      <c r="AAX193" s="8"/>
      <c r="AAY193" s="8"/>
      <c r="AAZ193" s="8"/>
      <c r="ABA193" s="8"/>
      <c r="ABB193" s="8"/>
      <c r="ABC193" s="8"/>
      <c r="ABD193" s="8"/>
      <c r="ABE193" s="8"/>
      <c r="ABF193" s="8"/>
      <c r="ABG193" s="8"/>
      <c r="ABH193" s="8"/>
      <c r="ABI193" s="8"/>
      <c r="ABJ193" s="8"/>
      <c r="ABK193" s="8"/>
      <c r="ABL193" s="8"/>
      <c r="ABM193" s="8"/>
      <c r="ABN193" s="8"/>
      <c r="ABO193" s="8"/>
      <c r="ABP193" s="8"/>
      <c r="ABQ193" s="8"/>
      <c r="ABR193" s="8"/>
      <c r="ABS193" s="8"/>
      <c r="ABT193" s="8"/>
      <c r="ABU193" s="8"/>
      <c r="ABV193" s="8"/>
      <c r="ABW193" s="8"/>
      <c r="ABX193" s="8"/>
      <c r="ABY193" s="8"/>
      <c r="ABZ193" s="8"/>
      <c r="ACA193" s="8"/>
      <c r="ACB193" s="8"/>
      <c r="ACC193" s="8"/>
      <c r="ACD193" s="8"/>
      <c r="ACE193" s="8"/>
      <c r="ACF193" s="8"/>
      <c r="ACG193" s="8"/>
      <c r="ACH193" s="8"/>
      <c r="ACI193" s="8"/>
      <c r="ACJ193" s="8"/>
      <c r="ACK193" s="8"/>
      <c r="ACL193" s="8"/>
      <c r="ACM193" s="8"/>
      <c r="ACN193" s="8"/>
      <c r="ACO193" s="8"/>
      <c r="ACP193" s="8"/>
      <c r="ACQ193" s="8"/>
      <c r="ACR193" s="8"/>
      <c r="ACS193" s="8"/>
      <c r="ACT193" s="8"/>
      <c r="ACU193" s="8"/>
      <c r="ACV193" s="8"/>
      <c r="ACW193" s="8"/>
      <c r="ACX193" s="8"/>
      <c r="ACY193" s="8"/>
      <c r="ACZ193" s="8"/>
      <c r="ADA193" s="8"/>
      <c r="ADB193" s="8"/>
      <c r="ADC193" s="8"/>
      <c r="ADD193" s="8"/>
      <c r="ADE193" s="8"/>
      <c r="ADF193" s="8"/>
      <c r="ADG193" s="8"/>
      <c r="ADH193" s="8"/>
      <c r="ADI193" s="8"/>
      <c r="ADJ193" s="8"/>
      <c r="ADK193" s="8"/>
      <c r="ADL193" s="8"/>
      <c r="ADM193" s="8"/>
      <c r="ADN193" s="8"/>
      <c r="ADO193" s="8"/>
      <c r="ADP193" s="8"/>
      <c r="ADQ193" s="8"/>
      <c r="ADR193" s="8"/>
      <c r="ADS193" s="8"/>
      <c r="ADT193" s="8"/>
      <c r="ADU193" s="8"/>
      <c r="ADV193" s="8"/>
      <c r="ADW193" s="8"/>
      <c r="ADX193" s="8"/>
      <c r="ADY193" s="8"/>
      <c r="ADZ193" s="8"/>
      <c r="AEA193" s="8"/>
      <c r="AEB193" s="8"/>
      <c r="AEC193" s="8"/>
      <c r="AED193" s="8"/>
      <c r="AEE193" s="8"/>
      <c r="AEF193" s="8"/>
      <c r="AEG193" s="8"/>
      <c r="AEH193" s="8"/>
      <c r="AEI193" s="8"/>
      <c r="AEJ193" s="8"/>
      <c r="AEK193" s="8"/>
      <c r="AEL193" s="8"/>
      <c r="AEM193" s="8"/>
      <c r="AEN193" s="8"/>
      <c r="AEO193" s="8"/>
      <c r="AEP193" s="8"/>
      <c r="AEQ193" s="8"/>
      <c r="AER193" s="8"/>
      <c r="AES193" s="8"/>
      <c r="AET193" s="8"/>
      <c r="AEU193" s="8"/>
      <c r="AEV193" s="8"/>
      <c r="AEW193" s="8"/>
      <c r="AEX193" s="8"/>
      <c r="AEY193" s="8"/>
      <c r="AEZ193" s="8"/>
      <c r="AFA193" s="8"/>
      <c r="AFB193" s="8"/>
      <c r="AFC193" s="8"/>
      <c r="AFD193" s="8"/>
      <c r="AFE193" s="8"/>
      <c r="AFF193" s="8"/>
      <c r="AFG193" s="8"/>
      <c r="AFH193" s="8"/>
      <c r="AFI193" s="8"/>
      <c r="AFJ193" s="8"/>
      <c r="AFK193" s="8"/>
      <c r="AFL193" s="8"/>
      <c r="AFM193" s="8"/>
      <c r="AFN193" s="8"/>
      <c r="AFO193" s="8"/>
      <c r="AFP193" s="8"/>
      <c r="AFQ193" s="8"/>
      <c r="AFR193" s="8"/>
      <c r="AFS193" s="8"/>
      <c r="AFT193" s="8"/>
      <c r="AFU193" s="8"/>
      <c r="AFV193" s="8"/>
      <c r="AFW193" s="8"/>
      <c r="AFX193" s="8"/>
      <c r="AFY193" s="8"/>
      <c r="AFZ193" s="8"/>
      <c r="AGA193" s="8"/>
      <c r="AGB193" s="8"/>
      <c r="AGC193" s="8"/>
      <c r="AGD193" s="8"/>
      <c r="AGE193" s="8"/>
      <c r="AGF193" s="8"/>
      <c r="AGG193" s="8"/>
      <c r="AGH193" s="8"/>
      <c r="AGI193" s="8"/>
      <c r="AGJ193" s="8"/>
      <c r="AGK193" s="8"/>
      <c r="AGL193" s="8"/>
      <c r="AGM193" s="8"/>
      <c r="AGN193" s="8"/>
      <c r="AGO193" s="8"/>
      <c r="AGP193" s="8"/>
      <c r="AGQ193" s="8"/>
      <c r="AGR193" s="8"/>
      <c r="AGS193" s="8"/>
      <c r="AGT193" s="8"/>
      <c r="AGU193" s="8"/>
      <c r="AGV193" s="8"/>
      <c r="AGW193" s="8"/>
      <c r="AGX193" s="8"/>
      <c r="AGY193" s="8"/>
      <c r="AGZ193" s="8"/>
      <c r="AHA193" s="8"/>
      <c r="AHB193" s="8"/>
      <c r="AHC193" s="8"/>
      <c r="AHD193" s="8"/>
      <c r="AHE193" s="8"/>
      <c r="AHF193" s="8"/>
      <c r="AHG193" s="8"/>
      <c r="AHH193" s="8"/>
      <c r="AHI193" s="8"/>
      <c r="AHJ193" s="8"/>
      <c r="AHK193" s="8"/>
      <c r="AHL193" s="8"/>
      <c r="AHM193" s="8"/>
      <c r="AHN193" s="8"/>
      <c r="AHO193" s="8"/>
      <c r="AHP193" s="8"/>
      <c r="AHQ193" s="8"/>
      <c r="AHR193" s="8"/>
      <c r="AHS193" s="8"/>
      <c r="AHT193" s="8"/>
      <c r="AHU193" s="8"/>
      <c r="AHV193" s="8"/>
      <c r="AHW193" s="8"/>
      <c r="AHX193" s="8"/>
      <c r="AHY193" s="8"/>
      <c r="AHZ193" s="8"/>
      <c r="AIA193" s="8"/>
      <c r="AIB193" s="8"/>
      <c r="AIC193" s="8"/>
      <c r="AID193" s="8"/>
      <c r="AIE193" s="8"/>
      <c r="AIF193" s="8"/>
      <c r="AIG193" s="8"/>
      <c r="AIH193" s="8"/>
      <c r="AII193" s="8"/>
      <c r="AIJ193" s="8"/>
      <c r="AIK193" s="8"/>
      <c r="AIL193" s="8"/>
      <c r="AIM193" s="8"/>
      <c r="AIN193" s="8"/>
      <c r="AIO193" s="8"/>
      <c r="AIP193" s="8"/>
      <c r="AIQ193" s="8"/>
      <c r="AIR193" s="8"/>
      <c r="AIS193" s="8"/>
      <c r="AIT193" s="8"/>
      <c r="AIU193" s="8"/>
      <c r="AIV193" s="8"/>
      <c r="AIW193" s="8"/>
      <c r="AIX193" s="8"/>
      <c r="AIY193" s="8"/>
      <c r="AIZ193" s="8"/>
      <c r="AJA193" s="8"/>
      <c r="AJB193" s="8"/>
      <c r="AJC193" s="8"/>
      <c r="AJD193" s="8"/>
      <c r="AJE193" s="8"/>
      <c r="AJF193" s="8"/>
      <c r="AJG193" s="8"/>
      <c r="AJH193" s="8"/>
      <c r="AJI193" s="8"/>
      <c r="AJJ193" s="8"/>
      <c r="AJK193" s="8"/>
      <c r="AJL193" s="8"/>
      <c r="AJM193" s="8"/>
      <c r="AJN193" s="8"/>
      <c r="AJO193" s="8"/>
      <c r="AJP193" s="8"/>
      <c r="AJQ193" s="8"/>
      <c r="AJR193" s="8"/>
      <c r="AJS193" s="8"/>
      <c r="AJT193" s="8"/>
      <c r="AJU193" s="8"/>
      <c r="AJV193" s="8"/>
      <c r="AJW193" s="8"/>
      <c r="AJX193" s="8"/>
      <c r="AJY193" s="8"/>
      <c r="AJZ193" s="8"/>
      <c r="AKA193" s="8"/>
      <c r="AKB193" s="8"/>
      <c r="AKC193" s="8"/>
      <c r="AKD193" s="8"/>
      <c r="AKE193" s="8"/>
      <c r="AKF193" s="8"/>
      <c r="AKG193" s="8"/>
      <c r="AKH193" s="8"/>
      <c r="AKI193" s="8"/>
      <c r="AKJ193" s="8"/>
      <c r="AKK193" s="8"/>
      <c r="AKL193" s="8"/>
      <c r="AKM193" s="8"/>
      <c r="AKN193" s="8"/>
      <c r="AKO193" s="8"/>
      <c r="AKP193" s="8"/>
      <c r="AKQ193" s="8"/>
      <c r="AKR193" s="8"/>
      <c r="AKS193" s="8"/>
      <c r="AKT193" s="8"/>
      <c r="AKU193" s="8"/>
      <c r="AKV193" s="8"/>
      <c r="AKW193" s="8"/>
      <c r="AKX193" s="8"/>
      <c r="AKY193" s="8"/>
      <c r="AKZ193" s="8"/>
      <c r="ALA193" s="8"/>
      <c r="ALB193" s="8"/>
      <c r="ALC193" s="8"/>
      <c r="ALD193" s="8"/>
      <c r="ALE193" s="8"/>
      <c r="ALF193" s="8"/>
      <c r="ALG193" s="8"/>
      <c r="ALH193" s="8"/>
      <c r="ALI193" s="8"/>
      <c r="ALJ193" s="8"/>
      <c r="ALK193" s="8"/>
      <c r="ALL193" s="8"/>
      <c r="ALM193" s="8"/>
      <c r="ALN193" s="8"/>
      <c r="ALO193" s="8"/>
      <c r="ALP193" s="8"/>
      <c r="ALQ193" s="8"/>
      <c r="ALR193" s="8"/>
      <c r="ALS193" s="8"/>
      <c r="ALT193" s="8"/>
      <c r="ALU193" s="8"/>
      <c r="ALV193" s="8"/>
      <c r="ALW193" s="8"/>
    </row>
    <row r="194" spans="1:1014" s="8" customFormat="1" x14ac:dyDescent="0.2">
      <c r="A194" s="51" t="s">
        <v>142</v>
      </c>
      <c r="B194" s="72" t="s">
        <v>191</v>
      </c>
      <c r="C194" s="73">
        <v>200</v>
      </c>
      <c r="D194" s="90">
        <v>10</v>
      </c>
      <c r="E194" s="91">
        <v>20</v>
      </c>
      <c r="F194" s="35"/>
      <c r="G194" s="102">
        <f t="shared" si="33"/>
        <v>0</v>
      </c>
      <c r="H194" s="35"/>
      <c r="I194" s="102">
        <f t="shared" si="34"/>
        <v>0</v>
      </c>
      <c r="J194" s="112">
        <f t="shared" si="19"/>
        <v>0</v>
      </c>
      <c r="K194" s="112">
        <f t="shared" si="20"/>
        <v>0</v>
      </c>
      <c r="L194" s="118">
        <v>3.5</v>
      </c>
      <c r="M194" s="124">
        <f t="shared" si="35"/>
        <v>0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</row>
    <row r="195" spans="1:1014" s="7" customFormat="1" x14ac:dyDescent="0.2">
      <c r="A195" s="51" t="s">
        <v>142</v>
      </c>
      <c r="B195" s="72" t="s">
        <v>110</v>
      </c>
      <c r="C195" s="73">
        <v>200</v>
      </c>
      <c r="D195" s="90">
        <v>10</v>
      </c>
      <c r="E195" s="91">
        <v>20</v>
      </c>
      <c r="F195" s="35"/>
      <c r="G195" s="102">
        <f t="shared" si="33"/>
        <v>0</v>
      </c>
      <c r="H195" s="35"/>
      <c r="I195" s="102">
        <f t="shared" si="34"/>
        <v>0</v>
      </c>
      <c r="J195" s="112">
        <f t="shared" si="19"/>
        <v>0</v>
      </c>
      <c r="K195" s="112">
        <f t="shared" si="20"/>
        <v>0</v>
      </c>
      <c r="L195" s="118">
        <v>3.5</v>
      </c>
      <c r="M195" s="119">
        <f t="shared" si="35"/>
        <v>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  <c r="KT195" s="8"/>
      <c r="KU195" s="8"/>
      <c r="KV195" s="8"/>
      <c r="KW195" s="8"/>
      <c r="KX195" s="8"/>
      <c r="KY195" s="8"/>
      <c r="KZ195" s="8"/>
      <c r="LA195" s="8"/>
      <c r="LB195" s="8"/>
      <c r="LC195" s="8"/>
      <c r="LD195" s="8"/>
      <c r="LE195" s="8"/>
      <c r="LF195" s="8"/>
      <c r="LG195" s="8"/>
      <c r="LH195" s="8"/>
      <c r="LI195" s="8"/>
      <c r="LJ195" s="8"/>
      <c r="LK195" s="8"/>
      <c r="LL195" s="8"/>
      <c r="LM195" s="8"/>
      <c r="LN195" s="8"/>
      <c r="LO195" s="8"/>
      <c r="LP195" s="8"/>
      <c r="LQ195" s="8"/>
      <c r="LR195" s="8"/>
      <c r="LS195" s="8"/>
      <c r="LT195" s="8"/>
      <c r="LU195" s="8"/>
      <c r="LV195" s="8"/>
      <c r="LW195" s="8"/>
      <c r="LX195" s="8"/>
      <c r="LY195" s="8"/>
      <c r="LZ195" s="8"/>
      <c r="MA195" s="8"/>
      <c r="MB195" s="8"/>
      <c r="MC195" s="8"/>
      <c r="MD195" s="8"/>
      <c r="ME195" s="8"/>
      <c r="MF195" s="8"/>
      <c r="MG195" s="8"/>
      <c r="MH195" s="8"/>
      <c r="MI195" s="8"/>
      <c r="MJ195" s="8"/>
      <c r="MK195" s="8"/>
      <c r="ML195" s="8"/>
      <c r="MM195" s="8"/>
      <c r="MN195" s="8"/>
      <c r="MO195" s="8"/>
      <c r="MP195" s="8"/>
      <c r="MQ195" s="8"/>
      <c r="MR195" s="8"/>
      <c r="MS195" s="8"/>
      <c r="MT195" s="8"/>
      <c r="MU195" s="8"/>
      <c r="MV195" s="8"/>
      <c r="MW195" s="8"/>
      <c r="MX195" s="8"/>
      <c r="MY195" s="8"/>
      <c r="MZ195" s="8"/>
      <c r="NA195" s="8"/>
      <c r="NB195" s="8"/>
      <c r="NC195" s="8"/>
      <c r="ND195" s="8"/>
      <c r="NE195" s="8"/>
      <c r="NF195" s="8"/>
      <c r="NG195" s="8"/>
      <c r="NH195" s="8"/>
      <c r="NI195" s="8"/>
      <c r="NJ195" s="8"/>
      <c r="NK195" s="8"/>
      <c r="NL195" s="8"/>
      <c r="NM195" s="8"/>
      <c r="NN195" s="8"/>
      <c r="NO195" s="8"/>
      <c r="NP195" s="8"/>
      <c r="NQ195" s="8"/>
      <c r="NR195" s="8"/>
      <c r="NS195" s="8"/>
      <c r="NT195" s="8"/>
      <c r="NU195" s="8"/>
      <c r="NV195" s="8"/>
      <c r="NW195" s="8"/>
      <c r="NX195" s="8"/>
      <c r="NY195" s="8"/>
      <c r="NZ195" s="8"/>
      <c r="OA195" s="8"/>
      <c r="OB195" s="8"/>
      <c r="OC195" s="8"/>
      <c r="OD195" s="8"/>
      <c r="OE195" s="8"/>
      <c r="OF195" s="8"/>
      <c r="OG195" s="8"/>
      <c r="OH195" s="8"/>
      <c r="OI195" s="8"/>
      <c r="OJ195" s="8"/>
      <c r="OK195" s="8"/>
      <c r="OL195" s="8"/>
      <c r="OM195" s="8"/>
      <c r="ON195" s="8"/>
      <c r="OO195" s="8"/>
      <c r="OP195" s="8"/>
      <c r="OQ195" s="8"/>
      <c r="OR195" s="8"/>
      <c r="OS195" s="8"/>
      <c r="OT195" s="8"/>
      <c r="OU195" s="8"/>
      <c r="OV195" s="8"/>
      <c r="OW195" s="8"/>
      <c r="OX195" s="8"/>
      <c r="OY195" s="8"/>
      <c r="OZ195" s="8"/>
      <c r="PA195" s="8"/>
      <c r="PB195" s="8"/>
      <c r="PC195" s="8"/>
      <c r="PD195" s="8"/>
      <c r="PE195" s="8"/>
      <c r="PF195" s="8"/>
      <c r="PG195" s="8"/>
      <c r="PH195" s="8"/>
      <c r="PI195" s="8"/>
      <c r="PJ195" s="8"/>
      <c r="PK195" s="8"/>
      <c r="PL195" s="8"/>
      <c r="PM195" s="8"/>
      <c r="PN195" s="8"/>
      <c r="PO195" s="8"/>
      <c r="PP195" s="8"/>
      <c r="PQ195" s="8"/>
      <c r="PR195" s="8"/>
      <c r="PS195" s="8"/>
      <c r="PT195" s="8"/>
      <c r="PU195" s="8"/>
      <c r="PV195" s="8"/>
      <c r="PW195" s="8"/>
      <c r="PX195" s="8"/>
      <c r="PY195" s="8"/>
      <c r="PZ195" s="8"/>
      <c r="QA195" s="8"/>
      <c r="QB195" s="8"/>
      <c r="QC195" s="8"/>
      <c r="QD195" s="8"/>
      <c r="QE195" s="8"/>
      <c r="QF195" s="8"/>
      <c r="QG195" s="8"/>
      <c r="QH195" s="8"/>
      <c r="QI195" s="8"/>
      <c r="QJ195" s="8"/>
      <c r="QK195" s="8"/>
      <c r="QL195" s="8"/>
      <c r="QM195" s="8"/>
      <c r="QN195" s="8"/>
      <c r="QO195" s="8"/>
      <c r="QP195" s="8"/>
      <c r="QQ195" s="8"/>
      <c r="QR195" s="8"/>
      <c r="QS195" s="8"/>
      <c r="QT195" s="8"/>
      <c r="QU195" s="8"/>
      <c r="QV195" s="8"/>
      <c r="QW195" s="8"/>
      <c r="QX195" s="8"/>
      <c r="QY195" s="8"/>
      <c r="QZ195" s="8"/>
      <c r="RA195" s="8"/>
      <c r="RB195" s="8"/>
      <c r="RC195" s="8"/>
      <c r="RD195" s="8"/>
      <c r="RE195" s="8"/>
      <c r="RF195" s="8"/>
      <c r="RG195" s="8"/>
      <c r="RH195" s="8"/>
      <c r="RI195" s="8"/>
      <c r="RJ195" s="8"/>
      <c r="RK195" s="8"/>
      <c r="RL195" s="8"/>
      <c r="RM195" s="8"/>
      <c r="RN195" s="8"/>
      <c r="RO195" s="8"/>
      <c r="RP195" s="8"/>
      <c r="RQ195" s="8"/>
      <c r="RR195" s="8"/>
      <c r="RS195" s="8"/>
      <c r="RT195" s="8"/>
      <c r="RU195" s="8"/>
      <c r="RV195" s="8"/>
      <c r="RW195" s="8"/>
      <c r="RX195" s="8"/>
      <c r="RY195" s="8"/>
      <c r="RZ195" s="8"/>
      <c r="SA195" s="8"/>
      <c r="SB195" s="8"/>
      <c r="SC195" s="8"/>
      <c r="SD195" s="8"/>
      <c r="SE195" s="8"/>
      <c r="SF195" s="8"/>
      <c r="SG195" s="8"/>
      <c r="SH195" s="8"/>
      <c r="SI195" s="8"/>
      <c r="SJ195" s="8"/>
      <c r="SK195" s="8"/>
      <c r="SL195" s="8"/>
      <c r="SM195" s="8"/>
      <c r="SN195" s="8"/>
      <c r="SO195" s="8"/>
      <c r="SP195" s="8"/>
      <c r="SQ195" s="8"/>
      <c r="SR195" s="8"/>
      <c r="SS195" s="8"/>
      <c r="ST195" s="8"/>
      <c r="SU195" s="8"/>
      <c r="SV195" s="8"/>
      <c r="SW195" s="8"/>
      <c r="SX195" s="8"/>
      <c r="SY195" s="8"/>
      <c r="SZ195" s="8"/>
      <c r="TA195" s="8"/>
      <c r="TB195" s="8"/>
      <c r="TC195" s="8"/>
      <c r="TD195" s="8"/>
      <c r="TE195" s="8"/>
      <c r="TF195" s="8"/>
      <c r="TG195" s="8"/>
      <c r="TH195" s="8"/>
      <c r="TI195" s="8"/>
      <c r="TJ195" s="8"/>
      <c r="TK195" s="8"/>
      <c r="TL195" s="8"/>
      <c r="TM195" s="8"/>
      <c r="TN195" s="8"/>
      <c r="TO195" s="8"/>
      <c r="TP195" s="8"/>
      <c r="TQ195" s="8"/>
      <c r="TR195" s="8"/>
      <c r="TS195" s="8"/>
      <c r="TT195" s="8"/>
      <c r="TU195" s="8"/>
      <c r="TV195" s="8"/>
      <c r="TW195" s="8"/>
      <c r="TX195" s="8"/>
      <c r="TY195" s="8"/>
      <c r="TZ195" s="8"/>
      <c r="UA195" s="8"/>
      <c r="UB195" s="8"/>
      <c r="UC195" s="8"/>
      <c r="UD195" s="8"/>
      <c r="UE195" s="8"/>
      <c r="UF195" s="8"/>
      <c r="UG195" s="8"/>
      <c r="UH195" s="8"/>
      <c r="UI195" s="8"/>
      <c r="UJ195" s="8"/>
      <c r="UK195" s="8"/>
      <c r="UL195" s="8"/>
      <c r="UM195" s="8"/>
      <c r="UN195" s="8"/>
      <c r="UO195" s="8"/>
      <c r="UP195" s="8"/>
      <c r="UQ195" s="8"/>
      <c r="UR195" s="8"/>
      <c r="US195" s="8"/>
      <c r="UT195" s="8"/>
      <c r="UU195" s="8"/>
      <c r="UV195" s="8"/>
      <c r="UW195" s="8"/>
      <c r="UX195" s="8"/>
      <c r="UY195" s="8"/>
      <c r="UZ195" s="8"/>
      <c r="VA195" s="8"/>
      <c r="VB195" s="8"/>
      <c r="VC195" s="8"/>
      <c r="VD195" s="8"/>
      <c r="VE195" s="8"/>
      <c r="VF195" s="8"/>
      <c r="VG195" s="8"/>
      <c r="VH195" s="8"/>
      <c r="VI195" s="8"/>
      <c r="VJ195" s="8"/>
      <c r="VK195" s="8"/>
      <c r="VL195" s="8"/>
      <c r="VM195" s="8"/>
      <c r="VN195" s="8"/>
      <c r="VO195" s="8"/>
      <c r="VP195" s="8"/>
      <c r="VQ195" s="8"/>
      <c r="VR195" s="8"/>
      <c r="VS195" s="8"/>
      <c r="VT195" s="8"/>
      <c r="VU195" s="8"/>
      <c r="VV195" s="8"/>
      <c r="VW195" s="8"/>
      <c r="VX195" s="8"/>
      <c r="VY195" s="8"/>
      <c r="VZ195" s="8"/>
      <c r="WA195" s="8"/>
      <c r="WB195" s="8"/>
      <c r="WC195" s="8"/>
      <c r="WD195" s="8"/>
      <c r="WE195" s="8"/>
      <c r="WF195" s="8"/>
      <c r="WG195" s="8"/>
      <c r="WH195" s="8"/>
      <c r="WI195" s="8"/>
      <c r="WJ195" s="8"/>
      <c r="WK195" s="8"/>
      <c r="WL195" s="8"/>
      <c r="WM195" s="8"/>
      <c r="WN195" s="8"/>
      <c r="WO195" s="8"/>
      <c r="WP195" s="8"/>
      <c r="WQ195" s="8"/>
      <c r="WR195" s="8"/>
      <c r="WS195" s="8"/>
      <c r="WT195" s="8"/>
      <c r="WU195" s="8"/>
      <c r="WV195" s="8"/>
      <c r="WW195" s="8"/>
      <c r="WX195" s="8"/>
      <c r="WY195" s="8"/>
      <c r="WZ195" s="8"/>
      <c r="XA195" s="8"/>
      <c r="XB195" s="8"/>
      <c r="XC195" s="8"/>
      <c r="XD195" s="8"/>
      <c r="XE195" s="8"/>
      <c r="XF195" s="8"/>
      <c r="XG195" s="8"/>
      <c r="XH195" s="8"/>
      <c r="XI195" s="8"/>
      <c r="XJ195" s="8"/>
      <c r="XK195" s="8"/>
      <c r="XL195" s="8"/>
      <c r="XM195" s="8"/>
      <c r="XN195" s="8"/>
      <c r="XO195" s="8"/>
      <c r="XP195" s="8"/>
      <c r="XQ195" s="8"/>
      <c r="XR195" s="8"/>
      <c r="XS195" s="8"/>
      <c r="XT195" s="8"/>
      <c r="XU195" s="8"/>
      <c r="XV195" s="8"/>
      <c r="XW195" s="8"/>
      <c r="XX195" s="8"/>
      <c r="XY195" s="8"/>
      <c r="XZ195" s="8"/>
      <c r="YA195" s="8"/>
      <c r="YB195" s="8"/>
      <c r="YC195" s="8"/>
      <c r="YD195" s="8"/>
      <c r="YE195" s="8"/>
      <c r="YF195" s="8"/>
      <c r="YG195" s="8"/>
      <c r="YH195" s="8"/>
      <c r="YI195" s="8"/>
      <c r="YJ195" s="8"/>
      <c r="YK195" s="8"/>
      <c r="YL195" s="8"/>
      <c r="YM195" s="8"/>
      <c r="YN195" s="8"/>
      <c r="YO195" s="8"/>
      <c r="YP195" s="8"/>
      <c r="YQ195" s="8"/>
      <c r="YR195" s="8"/>
      <c r="YS195" s="8"/>
      <c r="YT195" s="8"/>
      <c r="YU195" s="8"/>
      <c r="YV195" s="8"/>
      <c r="YW195" s="8"/>
      <c r="YX195" s="8"/>
      <c r="YY195" s="8"/>
      <c r="YZ195" s="8"/>
      <c r="ZA195" s="8"/>
      <c r="ZB195" s="8"/>
      <c r="ZC195" s="8"/>
      <c r="ZD195" s="8"/>
      <c r="ZE195" s="8"/>
      <c r="ZF195" s="8"/>
      <c r="ZG195" s="8"/>
      <c r="ZH195" s="8"/>
      <c r="ZI195" s="8"/>
      <c r="ZJ195" s="8"/>
      <c r="ZK195" s="8"/>
      <c r="ZL195" s="8"/>
      <c r="ZM195" s="8"/>
      <c r="ZN195" s="8"/>
      <c r="ZO195" s="8"/>
      <c r="ZP195" s="8"/>
      <c r="ZQ195" s="8"/>
      <c r="ZR195" s="8"/>
      <c r="ZS195" s="8"/>
      <c r="ZT195" s="8"/>
      <c r="ZU195" s="8"/>
      <c r="ZV195" s="8"/>
      <c r="ZW195" s="8"/>
      <c r="ZX195" s="8"/>
      <c r="ZY195" s="8"/>
      <c r="ZZ195" s="8"/>
      <c r="AAA195" s="8"/>
      <c r="AAB195" s="8"/>
      <c r="AAC195" s="8"/>
      <c r="AAD195" s="8"/>
      <c r="AAE195" s="8"/>
      <c r="AAF195" s="8"/>
      <c r="AAG195" s="8"/>
      <c r="AAH195" s="8"/>
      <c r="AAI195" s="8"/>
      <c r="AAJ195" s="8"/>
      <c r="AAK195" s="8"/>
      <c r="AAL195" s="8"/>
      <c r="AAM195" s="8"/>
      <c r="AAN195" s="8"/>
      <c r="AAO195" s="8"/>
      <c r="AAP195" s="8"/>
      <c r="AAQ195" s="8"/>
      <c r="AAR195" s="8"/>
      <c r="AAS195" s="8"/>
      <c r="AAT195" s="8"/>
      <c r="AAU195" s="8"/>
      <c r="AAV195" s="8"/>
      <c r="AAW195" s="8"/>
      <c r="AAX195" s="8"/>
      <c r="AAY195" s="8"/>
      <c r="AAZ195" s="8"/>
      <c r="ABA195" s="8"/>
      <c r="ABB195" s="8"/>
      <c r="ABC195" s="8"/>
      <c r="ABD195" s="8"/>
      <c r="ABE195" s="8"/>
      <c r="ABF195" s="8"/>
      <c r="ABG195" s="8"/>
      <c r="ABH195" s="8"/>
      <c r="ABI195" s="8"/>
      <c r="ABJ195" s="8"/>
      <c r="ABK195" s="8"/>
      <c r="ABL195" s="8"/>
      <c r="ABM195" s="8"/>
      <c r="ABN195" s="8"/>
      <c r="ABO195" s="8"/>
      <c r="ABP195" s="8"/>
      <c r="ABQ195" s="8"/>
      <c r="ABR195" s="8"/>
      <c r="ABS195" s="8"/>
      <c r="ABT195" s="8"/>
      <c r="ABU195" s="8"/>
      <c r="ABV195" s="8"/>
      <c r="ABW195" s="8"/>
      <c r="ABX195" s="8"/>
      <c r="ABY195" s="8"/>
      <c r="ABZ195" s="8"/>
      <c r="ACA195" s="8"/>
      <c r="ACB195" s="8"/>
      <c r="ACC195" s="8"/>
      <c r="ACD195" s="8"/>
      <c r="ACE195" s="8"/>
      <c r="ACF195" s="8"/>
      <c r="ACG195" s="8"/>
      <c r="ACH195" s="8"/>
      <c r="ACI195" s="8"/>
      <c r="ACJ195" s="8"/>
      <c r="ACK195" s="8"/>
      <c r="ACL195" s="8"/>
      <c r="ACM195" s="8"/>
      <c r="ACN195" s="8"/>
      <c r="ACO195" s="8"/>
      <c r="ACP195" s="8"/>
      <c r="ACQ195" s="8"/>
      <c r="ACR195" s="8"/>
      <c r="ACS195" s="8"/>
      <c r="ACT195" s="8"/>
      <c r="ACU195" s="8"/>
      <c r="ACV195" s="8"/>
      <c r="ACW195" s="8"/>
      <c r="ACX195" s="8"/>
      <c r="ACY195" s="8"/>
      <c r="ACZ195" s="8"/>
      <c r="ADA195" s="8"/>
      <c r="ADB195" s="8"/>
      <c r="ADC195" s="8"/>
      <c r="ADD195" s="8"/>
      <c r="ADE195" s="8"/>
      <c r="ADF195" s="8"/>
      <c r="ADG195" s="8"/>
      <c r="ADH195" s="8"/>
      <c r="ADI195" s="8"/>
      <c r="ADJ195" s="8"/>
      <c r="ADK195" s="8"/>
      <c r="ADL195" s="8"/>
      <c r="ADM195" s="8"/>
      <c r="ADN195" s="8"/>
      <c r="ADO195" s="8"/>
      <c r="ADP195" s="8"/>
      <c r="ADQ195" s="8"/>
      <c r="ADR195" s="8"/>
      <c r="ADS195" s="8"/>
      <c r="ADT195" s="8"/>
      <c r="ADU195" s="8"/>
      <c r="ADV195" s="8"/>
      <c r="ADW195" s="8"/>
      <c r="ADX195" s="8"/>
      <c r="ADY195" s="8"/>
      <c r="ADZ195" s="8"/>
      <c r="AEA195" s="8"/>
      <c r="AEB195" s="8"/>
      <c r="AEC195" s="8"/>
      <c r="AED195" s="8"/>
      <c r="AEE195" s="8"/>
      <c r="AEF195" s="8"/>
      <c r="AEG195" s="8"/>
      <c r="AEH195" s="8"/>
      <c r="AEI195" s="8"/>
      <c r="AEJ195" s="8"/>
      <c r="AEK195" s="8"/>
      <c r="AEL195" s="8"/>
      <c r="AEM195" s="8"/>
      <c r="AEN195" s="8"/>
      <c r="AEO195" s="8"/>
      <c r="AEP195" s="8"/>
      <c r="AEQ195" s="8"/>
      <c r="AER195" s="8"/>
      <c r="AES195" s="8"/>
      <c r="AET195" s="8"/>
      <c r="AEU195" s="8"/>
      <c r="AEV195" s="8"/>
      <c r="AEW195" s="8"/>
      <c r="AEX195" s="8"/>
      <c r="AEY195" s="8"/>
      <c r="AEZ195" s="8"/>
      <c r="AFA195" s="8"/>
      <c r="AFB195" s="8"/>
      <c r="AFC195" s="8"/>
      <c r="AFD195" s="8"/>
      <c r="AFE195" s="8"/>
      <c r="AFF195" s="8"/>
      <c r="AFG195" s="8"/>
      <c r="AFH195" s="8"/>
      <c r="AFI195" s="8"/>
      <c r="AFJ195" s="8"/>
      <c r="AFK195" s="8"/>
      <c r="AFL195" s="8"/>
      <c r="AFM195" s="8"/>
      <c r="AFN195" s="8"/>
      <c r="AFO195" s="8"/>
      <c r="AFP195" s="8"/>
      <c r="AFQ195" s="8"/>
      <c r="AFR195" s="8"/>
      <c r="AFS195" s="8"/>
      <c r="AFT195" s="8"/>
      <c r="AFU195" s="8"/>
      <c r="AFV195" s="8"/>
      <c r="AFW195" s="8"/>
      <c r="AFX195" s="8"/>
      <c r="AFY195" s="8"/>
      <c r="AFZ195" s="8"/>
      <c r="AGA195" s="8"/>
      <c r="AGB195" s="8"/>
      <c r="AGC195" s="8"/>
      <c r="AGD195" s="8"/>
      <c r="AGE195" s="8"/>
      <c r="AGF195" s="8"/>
      <c r="AGG195" s="8"/>
      <c r="AGH195" s="8"/>
      <c r="AGI195" s="8"/>
      <c r="AGJ195" s="8"/>
      <c r="AGK195" s="8"/>
      <c r="AGL195" s="8"/>
      <c r="AGM195" s="8"/>
      <c r="AGN195" s="8"/>
      <c r="AGO195" s="8"/>
      <c r="AGP195" s="8"/>
      <c r="AGQ195" s="8"/>
      <c r="AGR195" s="8"/>
      <c r="AGS195" s="8"/>
      <c r="AGT195" s="8"/>
      <c r="AGU195" s="8"/>
      <c r="AGV195" s="8"/>
      <c r="AGW195" s="8"/>
      <c r="AGX195" s="8"/>
      <c r="AGY195" s="8"/>
      <c r="AGZ195" s="8"/>
      <c r="AHA195" s="8"/>
      <c r="AHB195" s="8"/>
      <c r="AHC195" s="8"/>
      <c r="AHD195" s="8"/>
      <c r="AHE195" s="8"/>
      <c r="AHF195" s="8"/>
      <c r="AHG195" s="8"/>
      <c r="AHH195" s="8"/>
      <c r="AHI195" s="8"/>
      <c r="AHJ195" s="8"/>
      <c r="AHK195" s="8"/>
      <c r="AHL195" s="8"/>
      <c r="AHM195" s="8"/>
      <c r="AHN195" s="8"/>
      <c r="AHO195" s="8"/>
      <c r="AHP195" s="8"/>
      <c r="AHQ195" s="8"/>
      <c r="AHR195" s="8"/>
      <c r="AHS195" s="8"/>
      <c r="AHT195" s="8"/>
      <c r="AHU195" s="8"/>
      <c r="AHV195" s="8"/>
      <c r="AHW195" s="8"/>
      <c r="AHX195" s="8"/>
      <c r="AHY195" s="8"/>
      <c r="AHZ195" s="8"/>
      <c r="AIA195" s="8"/>
      <c r="AIB195" s="8"/>
      <c r="AIC195" s="8"/>
      <c r="AID195" s="8"/>
      <c r="AIE195" s="8"/>
      <c r="AIF195" s="8"/>
      <c r="AIG195" s="8"/>
      <c r="AIH195" s="8"/>
      <c r="AII195" s="8"/>
      <c r="AIJ195" s="8"/>
      <c r="AIK195" s="8"/>
      <c r="AIL195" s="8"/>
      <c r="AIM195" s="8"/>
      <c r="AIN195" s="8"/>
      <c r="AIO195" s="8"/>
      <c r="AIP195" s="8"/>
      <c r="AIQ195" s="8"/>
      <c r="AIR195" s="8"/>
      <c r="AIS195" s="8"/>
      <c r="AIT195" s="8"/>
      <c r="AIU195" s="8"/>
      <c r="AIV195" s="8"/>
      <c r="AIW195" s="8"/>
      <c r="AIX195" s="8"/>
      <c r="AIY195" s="8"/>
      <c r="AIZ195" s="8"/>
      <c r="AJA195" s="8"/>
      <c r="AJB195" s="8"/>
      <c r="AJC195" s="8"/>
      <c r="AJD195" s="8"/>
      <c r="AJE195" s="8"/>
      <c r="AJF195" s="8"/>
      <c r="AJG195" s="8"/>
      <c r="AJH195" s="8"/>
      <c r="AJI195" s="8"/>
      <c r="AJJ195" s="8"/>
      <c r="AJK195" s="8"/>
      <c r="AJL195" s="8"/>
      <c r="AJM195" s="8"/>
      <c r="AJN195" s="8"/>
      <c r="AJO195" s="8"/>
      <c r="AJP195" s="8"/>
      <c r="AJQ195" s="8"/>
      <c r="AJR195" s="8"/>
      <c r="AJS195" s="8"/>
      <c r="AJT195" s="8"/>
      <c r="AJU195" s="8"/>
      <c r="AJV195" s="8"/>
      <c r="AJW195" s="8"/>
      <c r="AJX195" s="8"/>
      <c r="AJY195" s="8"/>
      <c r="AJZ195" s="8"/>
      <c r="AKA195" s="8"/>
      <c r="AKB195" s="8"/>
      <c r="AKC195" s="8"/>
      <c r="AKD195" s="8"/>
      <c r="AKE195" s="8"/>
      <c r="AKF195" s="8"/>
      <c r="AKG195" s="8"/>
      <c r="AKH195" s="8"/>
      <c r="AKI195" s="8"/>
      <c r="AKJ195" s="8"/>
      <c r="AKK195" s="8"/>
      <c r="AKL195" s="8"/>
      <c r="AKM195" s="8"/>
      <c r="AKN195" s="8"/>
      <c r="AKO195" s="8"/>
      <c r="AKP195" s="8"/>
      <c r="AKQ195" s="8"/>
      <c r="AKR195" s="8"/>
      <c r="AKS195" s="8"/>
      <c r="AKT195" s="8"/>
      <c r="AKU195" s="8"/>
      <c r="AKV195" s="8"/>
      <c r="AKW195" s="8"/>
      <c r="AKX195" s="8"/>
      <c r="AKY195" s="8"/>
      <c r="AKZ195" s="8"/>
      <c r="ALA195" s="8"/>
      <c r="ALB195" s="8"/>
      <c r="ALC195" s="8"/>
      <c r="ALD195" s="8"/>
      <c r="ALE195" s="8"/>
      <c r="ALF195" s="8"/>
      <c r="ALG195" s="8"/>
      <c r="ALH195" s="8"/>
      <c r="ALI195" s="8"/>
      <c r="ALJ195" s="8"/>
      <c r="ALK195" s="8"/>
      <c r="ALL195" s="8"/>
      <c r="ALM195" s="8"/>
      <c r="ALN195" s="8"/>
      <c r="ALO195" s="8"/>
      <c r="ALP195" s="8"/>
      <c r="ALQ195" s="8"/>
      <c r="ALR195" s="8"/>
      <c r="ALS195" s="8"/>
      <c r="ALT195" s="8"/>
      <c r="ALU195" s="8"/>
      <c r="ALV195" s="8"/>
      <c r="ALW195" s="8"/>
    </row>
    <row r="196" spans="1:1014" s="8" customFormat="1" x14ac:dyDescent="0.2">
      <c r="A196" s="51" t="s">
        <v>142</v>
      </c>
      <c r="B196" s="72" t="s">
        <v>111</v>
      </c>
      <c r="C196" s="73">
        <v>200</v>
      </c>
      <c r="D196" s="90">
        <v>10</v>
      </c>
      <c r="E196" s="91">
        <v>20</v>
      </c>
      <c r="F196" s="29"/>
      <c r="G196" s="105">
        <f t="shared" si="33"/>
        <v>0</v>
      </c>
      <c r="H196" s="29"/>
      <c r="I196" s="105">
        <f t="shared" si="34"/>
        <v>0</v>
      </c>
      <c r="J196" s="112">
        <f t="shared" ref="J196:J256" si="36">H196-F196</f>
        <v>0</v>
      </c>
      <c r="K196" s="112">
        <f t="shared" ref="K196:K256" si="37">I196-G196</f>
        <v>0</v>
      </c>
      <c r="L196" s="118">
        <v>3.5</v>
      </c>
      <c r="M196" s="124">
        <f t="shared" si="35"/>
        <v>0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  <c r="TI196" s="7"/>
      <c r="TJ196" s="7"/>
      <c r="TK196" s="7"/>
      <c r="TL196" s="7"/>
      <c r="TM196" s="7"/>
      <c r="TN196" s="7"/>
      <c r="TO196" s="7"/>
      <c r="TP196" s="7"/>
      <c r="TQ196" s="7"/>
      <c r="TR196" s="7"/>
      <c r="TS196" s="7"/>
      <c r="TT196" s="7"/>
      <c r="TU196" s="7"/>
      <c r="TV196" s="7"/>
      <c r="TW196" s="7"/>
      <c r="TX196" s="7"/>
      <c r="TY196" s="7"/>
      <c r="TZ196" s="7"/>
      <c r="UA196" s="7"/>
      <c r="UB196" s="7"/>
      <c r="UC196" s="7"/>
      <c r="UD196" s="7"/>
      <c r="UE196" s="7"/>
      <c r="UF196" s="7"/>
      <c r="UG196" s="7"/>
      <c r="UH196" s="7"/>
      <c r="UI196" s="7"/>
      <c r="UJ196" s="7"/>
      <c r="UK196" s="7"/>
      <c r="UL196" s="7"/>
      <c r="UM196" s="7"/>
      <c r="UN196" s="7"/>
      <c r="UO196" s="7"/>
      <c r="UP196" s="7"/>
      <c r="UQ196" s="7"/>
      <c r="UR196" s="7"/>
      <c r="US196" s="7"/>
      <c r="UT196" s="7"/>
      <c r="UU196" s="7"/>
      <c r="UV196" s="7"/>
      <c r="UW196" s="7"/>
      <c r="UX196" s="7"/>
      <c r="UY196" s="7"/>
      <c r="UZ196" s="7"/>
      <c r="VA196" s="7"/>
      <c r="VB196" s="7"/>
      <c r="VC196" s="7"/>
      <c r="VD196" s="7"/>
      <c r="VE196" s="7"/>
      <c r="VF196" s="7"/>
      <c r="VG196" s="7"/>
      <c r="VH196" s="7"/>
      <c r="VI196" s="7"/>
      <c r="VJ196" s="7"/>
      <c r="VK196" s="7"/>
      <c r="VL196" s="7"/>
      <c r="VM196" s="7"/>
      <c r="VN196" s="7"/>
      <c r="VO196" s="7"/>
      <c r="VP196" s="7"/>
      <c r="VQ196" s="7"/>
      <c r="VR196" s="7"/>
      <c r="VS196" s="7"/>
      <c r="VT196" s="7"/>
      <c r="VU196" s="7"/>
      <c r="VV196" s="7"/>
      <c r="VW196" s="7"/>
      <c r="VX196" s="7"/>
      <c r="VY196" s="7"/>
      <c r="VZ196" s="7"/>
      <c r="WA196" s="7"/>
      <c r="WB196" s="7"/>
      <c r="WC196" s="7"/>
      <c r="WD196" s="7"/>
      <c r="WE196" s="7"/>
      <c r="WF196" s="7"/>
      <c r="WG196" s="7"/>
      <c r="WH196" s="7"/>
      <c r="WI196" s="7"/>
      <c r="WJ196" s="7"/>
      <c r="WK196" s="7"/>
      <c r="WL196" s="7"/>
      <c r="WM196" s="7"/>
      <c r="WN196" s="7"/>
      <c r="WO196" s="7"/>
      <c r="WP196" s="7"/>
      <c r="WQ196" s="7"/>
      <c r="WR196" s="7"/>
      <c r="WS196" s="7"/>
      <c r="WT196" s="7"/>
      <c r="WU196" s="7"/>
      <c r="WV196" s="7"/>
      <c r="WW196" s="7"/>
      <c r="WX196" s="7"/>
      <c r="WY196" s="7"/>
      <c r="WZ196" s="7"/>
      <c r="XA196" s="7"/>
      <c r="XB196" s="7"/>
      <c r="XC196" s="7"/>
      <c r="XD196" s="7"/>
      <c r="XE196" s="7"/>
      <c r="XF196" s="7"/>
      <c r="XG196" s="7"/>
      <c r="XH196" s="7"/>
      <c r="XI196" s="7"/>
      <c r="XJ196" s="7"/>
      <c r="XK196" s="7"/>
      <c r="XL196" s="7"/>
      <c r="XM196" s="7"/>
      <c r="XN196" s="7"/>
      <c r="XO196" s="7"/>
      <c r="XP196" s="7"/>
      <c r="XQ196" s="7"/>
      <c r="XR196" s="7"/>
      <c r="XS196" s="7"/>
      <c r="XT196" s="7"/>
      <c r="XU196" s="7"/>
      <c r="XV196" s="7"/>
      <c r="XW196" s="7"/>
      <c r="XX196" s="7"/>
      <c r="XY196" s="7"/>
      <c r="XZ196" s="7"/>
      <c r="YA196" s="7"/>
      <c r="YB196" s="7"/>
      <c r="YC196" s="7"/>
      <c r="YD196" s="7"/>
      <c r="YE196" s="7"/>
      <c r="YF196" s="7"/>
      <c r="YG196" s="7"/>
      <c r="YH196" s="7"/>
      <c r="YI196" s="7"/>
      <c r="YJ196" s="7"/>
      <c r="YK196" s="7"/>
      <c r="YL196" s="7"/>
      <c r="YM196" s="7"/>
      <c r="YN196" s="7"/>
      <c r="YO196" s="7"/>
      <c r="YP196" s="7"/>
      <c r="YQ196" s="7"/>
      <c r="YR196" s="7"/>
      <c r="YS196" s="7"/>
      <c r="YT196" s="7"/>
      <c r="YU196" s="7"/>
      <c r="YV196" s="7"/>
      <c r="YW196" s="7"/>
      <c r="YX196" s="7"/>
      <c r="YY196" s="7"/>
      <c r="YZ196" s="7"/>
      <c r="ZA196" s="7"/>
      <c r="ZB196" s="7"/>
      <c r="ZC196" s="7"/>
      <c r="ZD196" s="7"/>
      <c r="ZE196" s="7"/>
      <c r="ZF196" s="7"/>
      <c r="ZG196" s="7"/>
      <c r="ZH196" s="7"/>
      <c r="ZI196" s="7"/>
      <c r="ZJ196" s="7"/>
      <c r="ZK196" s="7"/>
      <c r="ZL196" s="7"/>
      <c r="ZM196" s="7"/>
      <c r="ZN196" s="7"/>
      <c r="ZO196" s="7"/>
      <c r="ZP196" s="7"/>
      <c r="ZQ196" s="7"/>
      <c r="ZR196" s="7"/>
      <c r="ZS196" s="7"/>
      <c r="ZT196" s="7"/>
      <c r="ZU196" s="7"/>
      <c r="ZV196" s="7"/>
      <c r="ZW196" s="7"/>
      <c r="ZX196" s="7"/>
      <c r="ZY196" s="7"/>
      <c r="ZZ196" s="7"/>
      <c r="AAA196" s="7"/>
      <c r="AAB196" s="7"/>
      <c r="AAC196" s="7"/>
      <c r="AAD196" s="7"/>
      <c r="AAE196" s="7"/>
      <c r="AAF196" s="7"/>
      <c r="AAG196" s="7"/>
      <c r="AAH196" s="7"/>
      <c r="AAI196" s="7"/>
      <c r="AAJ196" s="7"/>
      <c r="AAK196" s="7"/>
      <c r="AAL196" s="7"/>
      <c r="AAM196" s="7"/>
      <c r="AAN196" s="7"/>
      <c r="AAO196" s="7"/>
      <c r="AAP196" s="7"/>
      <c r="AAQ196" s="7"/>
      <c r="AAR196" s="7"/>
      <c r="AAS196" s="7"/>
      <c r="AAT196" s="7"/>
      <c r="AAU196" s="7"/>
      <c r="AAV196" s="7"/>
      <c r="AAW196" s="7"/>
      <c r="AAX196" s="7"/>
      <c r="AAY196" s="7"/>
      <c r="AAZ196" s="7"/>
      <c r="ABA196" s="7"/>
      <c r="ABB196" s="7"/>
      <c r="ABC196" s="7"/>
      <c r="ABD196" s="7"/>
      <c r="ABE196" s="7"/>
      <c r="ABF196" s="7"/>
      <c r="ABG196" s="7"/>
      <c r="ABH196" s="7"/>
      <c r="ABI196" s="7"/>
      <c r="ABJ196" s="7"/>
      <c r="ABK196" s="7"/>
      <c r="ABL196" s="7"/>
      <c r="ABM196" s="7"/>
      <c r="ABN196" s="7"/>
      <c r="ABO196" s="7"/>
      <c r="ABP196" s="7"/>
      <c r="ABQ196" s="7"/>
      <c r="ABR196" s="7"/>
      <c r="ABS196" s="7"/>
      <c r="ABT196" s="7"/>
      <c r="ABU196" s="7"/>
      <c r="ABV196" s="7"/>
      <c r="ABW196" s="7"/>
      <c r="ABX196" s="7"/>
      <c r="ABY196" s="7"/>
      <c r="ABZ196" s="7"/>
      <c r="ACA196" s="7"/>
      <c r="ACB196" s="7"/>
      <c r="ACC196" s="7"/>
      <c r="ACD196" s="7"/>
      <c r="ACE196" s="7"/>
      <c r="ACF196" s="7"/>
      <c r="ACG196" s="7"/>
      <c r="ACH196" s="7"/>
      <c r="ACI196" s="7"/>
      <c r="ACJ196" s="7"/>
      <c r="ACK196" s="7"/>
      <c r="ACL196" s="7"/>
      <c r="ACM196" s="7"/>
      <c r="ACN196" s="7"/>
      <c r="ACO196" s="7"/>
      <c r="ACP196" s="7"/>
      <c r="ACQ196" s="7"/>
      <c r="ACR196" s="7"/>
      <c r="ACS196" s="7"/>
      <c r="ACT196" s="7"/>
      <c r="ACU196" s="7"/>
      <c r="ACV196" s="7"/>
      <c r="ACW196" s="7"/>
      <c r="ACX196" s="7"/>
      <c r="ACY196" s="7"/>
      <c r="ACZ196" s="7"/>
      <c r="ADA196" s="7"/>
      <c r="ADB196" s="7"/>
      <c r="ADC196" s="7"/>
      <c r="ADD196" s="7"/>
      <c r="ADE196" s="7"/>
      <c r="ADF196" s="7"/>
      <c r="ADG196" s="7"/>
      <c r="ADH196" s="7"/>
      <c r="ADI196" s="7"/>
      <c r="ADJ196" s="7"/>
      <c r="ADK196" s="7"/>
      <c r="ADL196" s="7"/>
      <c r="ADM196" s="7"/>
      <c r="ADN196" s="7"/>
      <c r="ADO196" s="7"/>
      <c r="ADP196" s="7"/>
      <c r="ADQ196" s="7"/>
      <c r="ADR196" s="7"/>
      <c r="ADS196" s="7"/>
      <c r="ADT196" s="7"/>
      <c r="ADU196" s="7"/>
      <c r="ADV196" s="7"/>
      <c r="ADW196" s="7"/>
      <c r="ADX196" s="7"/>
      <c r="ADY196" s="7"/>
      <c r="ADZ196" s="7"/>
      <c r="AEA196" s="7"/>
      <c r="AEB196" s="7"/>
      <c r="AEC196" s="7"/>
      <c r="AED196" s="7"/>
      <c r="AEE196" s="7"/>
      <c r="AEF196" s="7"/>
      <c r="AEG196" s="7"/>
      <c r="AEH196" s="7"/>
      <c r="AEI196" s="7"/>
      <c r="AEJ196" s="7"/>
      <c r="AEK196" s="7"/>
      <c r="AEL196" s="7"/>
      <c r="AEM196" s="7"/>
      <c r="AEN196" s="7"/>
      <c r="AEO196" s="7"/>
      <c r="AEP196" s="7"/>
      <c r="AEQ196" s="7"/>
      <c r="AER196" s="7"/>
      <c r="AES196" s="7"/>
      <c r="AET196" s="7"/>
      <c r="AEU196" s="7"/>
      <c r="AEV196" s="7"/>
      <c r="AEW196" s="7"/>
      <c r="AEX196" s="7"/>
      <c r="AEY196" s="7"/>
      <c r="AEZ196" s="7"/>
      <c r="AFA196" s="7"/>
      <c r="AFB196" s="7"/>
      <c r="AFC196" s="7"/>
      <c r="AFD196" s="7"/>
      <c r="AFE196" s="7"/>
      <c r="AFF196" s="7"/>
      <c r="AFG196" s="7"/>
      <c r="AFH196" s="7"/>
      <c r="AFI196" s="7"/>
      <c r="AFJ196" s="7"/>
      <c r="AFK196" s="7"/>
      <c r="AFL196" s="7"/>
      <c r="AFM196" s="7"/>
      <c r="AFN196" s="7"/>
      <c r="AFO196" s="7"/>
      <c r="AFP196" s="7"/>
      <c r="AFQ196" s="7"/>
      <c r="AFR196" s="7"/>
      <c r="AFS196" s="7"/>
      <c r="AFT196" s="7"/>
      <c r="AFU196" s="7"/>
      <c r="AFV196" s="7"/>
      <c r="AFW196" s="7"/>
      <c r="AFX196" s="7"/>
      <c r="AFY196" s="7"/>
      <c r="AFZ196" s="7"/>
      <c r="AGA196" s="7"/>
      <c r="AGB196" s="7"/>
      <c r="AGC196" s="7"/>
      <c r="AGD196" s="7"/>
      <c r="AGE196" s="7"/>
      <c r="AGF196" s="7"/>
      <c r="AGG196" s="7"/>
      <c r="AGH196" s="7"/>
      <c r="AGI196" s="7"/>
      <c r="AGJ196" s="7"/>
      <c r="AGK196" s="7"/>
      <c r="AGL196" s="7"/>
      <c r="AGM196" s="7"/>
      <c r="AGN196" s="7"/>
      <c r="AGO196" s="7"/>
      <c r="AGP196" s="7"/>
      <c r="AGQ196" s="7"/>
      <c r="AGR196" s="7"/>
      <c r="AGS196" s="7"/>
      <c r="AGT196" s="7"/>
      <c r="AGU196" s="7"/>
      <c r="AGV196" s="7"/>
      <c r="AGW196" s="7"/>
      <c r="AGX196" s="7"/>
      <c r="AGY196" s="7"/>
      <c r="AGZ196" s="7"/>
      <c r="AHA196" s="7"/>
      <c r="AHB196" s="7"/>
      <c r="AHC196" s="7"/>
      <c r="AHD196" s="7"/>
      <c r="AHE196" s="7"/>
      <c r="AHF196" s="7"/>
      <c r="AHG196" s="7"/>
      <c r="AHH196" s="7"/>
      <c r="AHI196" s="7"/>
      <c r="AHJ196" s="7"/>
      <c r="AHK196" s="7"/>
      <c r="AHL196" s="7"/>
      <c r="AHM196" s="7"/>
      <c r="AHN196" s="7"/>
      <c r="AHO196" s="7"/>
      <c r="AHP196" s="7"/>
      <c r="AHQ196" s="7"/>
      <c r="AHR196" s="7"/>
      <c r="AHS196" s="7"/>
      <c r="AHT196" s="7"/>
      <c r="AHU196" s="7"/>
      <c r="AHV196" s="7"/>
      <c r="AHW196" s="7"/>
      <c r="AHX196" s="7"/>
      <c r="AHY196" s="7"/>
      <c r="AHZ196" s="7"/>
      <c r="AIA196" s="7"/>
      <c r="AIB196" s="7"/>
      <c r="AIC196" s="7"/>
      <c r="AID196" s="7"/>
      <c r="AIE196" s="7"/>
      <c r="AIF196" s="7"/>
      <c r="AIG196" s="7"/>
      <c r="AIH196" s="7"/>
      <c r="AII196" s="7"/>
      <c r="AIJ196" s="7"/>
      <c r="AIK196" s="7"/>
      <c r="AIL196" s="7"/>
      <c r="AIM196" s="7"/>
      <c r="AIN196" s="7"/>
      <c r="AIO196" s="7"/>
      <c r="AIP196" s="7"/>
      <c r="AIQ196" s="7"/>
      <c r="AIR196" s="7"/>
      <c r="AIS196" s="7"/>
      <c r="AIT196" s="7"/>
      <c r="AIU196" s="7"/>
      <c r="AIV196" s="7"/>
      <c r="AIW196" s="7"/>
      <c r="AIX196" s="7"/>
      <c r="AIY196" s="7"/>
      <c r="AIZ196" s="7"/>
      <c r="AJA196" s="7"/>
      <c r="AJB196" s="7"/>
      <c r="AJC196" s="7"/>
      <c r="AJD196" s="7"/>
      <c r="AJE196" s="7"/>
      <c r="AJF196" s="7"/>
      <c r="AJG196" s="7"/>
      <c r="AJH196" s="7"/>
      <c r="AJI196" s="7"/>
      <c r="AJJ196" s="7"/>
      <c r="AJK196" s="7"/>
      <c r="AJL196" s="7"/>
      <c r="AJM196" s="7"/>
      <c r="AJN196" s="7"/>
      <c r="AJO196" s="7"/>
      <c r="AJP196" s="7"/>
      <c r="AJQ196" s="7"/>
      <c r="AJR196" s="7"/>
      <c r="AJS196" s="7"/>
      <c r="AJT196" s="7"/>
      <c r="AJU196" s="7"/>
      <c r="AJV196" s="7"/>
      <c r="AJW196" s="7"/>
      <c r="AJX196" s="7"/>
      <c r="AJY196" s="7"/>
      <c r="AJZ196" s="7"/>
      <c r="AKA196" s="7"/>
      <c r="AKB196" s="7"/>
      <c r="AKC196" s="7"/>
      <c r="AKD196" s="7"/>
      <c r="AKE196" s="7"/>
      <c r="AKF196" s="7"/>
      <c r="AKG196" s="7"/>
      <c r="AKH196" s="7"/>
      <c r="AKI196" s="7"/>
      <c r="AKJ196" s="7"/>
      <c r="AKK196" s="7"/>
      <c r="AKL196" s="7"/>
      <c r="AKM196" s="7"/>
      <c r="AKN196" s="7"/>
      <c r="AKO196" s="7"/>
      <c r="AKP196" s="7"/>
      <c r="AKQ196" s="7"/>
      <c r="AKR196" s="7"/>
      <c r="AKS196" s="7"/>
      <c r="AKT196" s="7"/>
      <c r="AKU196" s="7"/>
      <c r="AKV196" s="7"/>
      <c r="AKW196" s="7"/>
      <c r="AKX196" s="7"/>
      <c r="AKY196" s="7"/>
      <c r="AKZ196" s="7"/>
      <c r="ALA196" s="7"/>
      <c r="ALB196" s="7"/>
      <c r="ALC196" s="7"/>
      <c r="ALD196" s="7"/>
      <c r="ALE196" s="7"/>
      <c r="ALF196" s="7"/>
      <c r="ALG196" s="7"/>
      <c r="ALH196" s="7"/>
      <c r="ALI196" s="7"/>
      <c r="ALJ196" s="7"/>
      <c r="ALK196" s="7"/>
      <c r="ALL196" s="7"/>
      <c r="ALM196" s="7"/>
      <c r="ALN196" s="7"/>
      <c r="ALO196" s="7"/>
      <c r="ALP196" s="7"/>
      <c r="ALQ196" s="7"/>
      <c r="ALR196" s="7"/>
      <c r="ALS196" s="7"/>
      <c r="ALT196" s="7"/>
      <c r="ALU196" s="7"/>
      <c r="ALV196" s="7"/>
      <c r="ALW196" s="7"/>
      <c r="ALX196" s="7"/>
      <c r="ALY196" s="7"/>
      <c r="ALZ196" s="7"/>
    </row>
    <row r="197" spans="1:1014" s="7" customFormat="1" x14ac:dyDescent="0.2">
      <c r="A197" s="51" t="s">
        <v>142</v>
      </c>
      <c r="B197" s="72" t="s">
        <v>112</v>
      </c>
      <c r="C197" s="73">
        <v>200</v>
      </c>
      <c r="D197" s="90">
        <v>10</v>
      </c>
      <c r="E197" s="91">
        <v>20</v>
      </c>
      <c r="F197" s="29"/>
      <c r="G197" s="105">
        <f t="shared" si="33"/>
        <v>0</v>
      </c>
      <c r="H197" s="29"/>
      <c r="I197" s="105">
        <f t="shared" si="34"/>
        <v>0</v>
      </c>
      <c r="J197" s="112">
        <f t="shared" si="36"/>
        <v>0</v>
      </c>
      <c r="K197" s="112">
        <f t="shared" si="37"/>
        <v>0</v>
      </c>
      <c r="L197" s="118">
        <v>3.5</v>
      </c>
      <c r="M197" s="119">
        <f t="shared" si="35"/>
        <v>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  <c r="IX197" s="8"/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8"/>
      <c r="KR197" s="8"/>
      <c r="KS197" s="8"/>
      <c r="KT197" s="8"/>
      <c r="KU197" s="8"/>
      <c r="KV197" s="8"/>
      <c r="KW197" s="8"/>
      <c r="KX197" s="8"/>
      <c r="KY197" s="8"/>
      <c r="KZ197" s="8"/>
      <c r="LA197" s="8"/>
      <c r="LB197" s="8"/>
      <c r="LC197" s="8"/>
      <c r="LD197" s="8"/>
      <c r="LE197" s="8"/>
      <c r="LF197" s="8"/>
      <c r="LG197" s="8"/>
      <c r="LH197" s="8"/>
      <c r="LI197" s="8"/>
      <c r="LJ197" s="8"/>
      <c r="LK197" s="8"/>
      <c r="LL197" s="8"/>
      <c r="LM197" s="8"/>
      <c r="LN197" s="8"/>
      <c r="LO197" s="8"/>
      <c r="LP197" s="8"/>
      <c r="LQ197" s="8"/>
      <c r="LR197" s="8"/>
      <c r="LS197" s="8"/>
      <c r="LT197" s="8"/>
      <c r="LU197" s="8"/>
      <c r="LV197" s="8"/>
      <c r="LW197" s="8"/>
      <c r="LX197" s="8"/>
      <c r="LY197" s="8"/>
      <c r="LZ197" s="8"/>
      <c r="MA197" s="8"/>
      <c r="MB197" s="8"/>
      <c r="MC197" s="8"/>
      <c r="MD197" s="8"/>
      <c r="ME197" s="8"/>
      <c r="MF197" s="8"/>
      <c r="MG197" s="8"/>
      <c r="MH197" s="8"/>
      <c r="MI197" s="8"/>
      <c r="MJ197" s="8"/>
      <c r="MK197" s="8"/>
      <c r="ML197" s="8"/>
      <c r="MM197" s="8"/>
      <c r="MN197" s="8"/>
      <c r="MO197" s="8"/>
      <c r="MP197" s="8"/>
      <c r="MQ197" s="8"/>
      <c r="MR197" s="8"/>
      <c r="MS197" s="8"/>
      <c r="MT197" s="8"/>
      <c r="MU197" s="8"/>
      <c r="MV197" s="8"/>
      <c r="MW197" s="8"/>
      <c r="MX197" s="8"/>
      <c r="MY197" s="8"/>
      <c r="MZ197" s="8"/>
      <c r="NA197" s="8"/>
      <c r="NB197" s="8"/>
      <c r="NC197" s="8"/>
      <c r="ND197" s="8"/>
      <c r="NE197" s="8"/>
      <c r="NF197" s="8"/>
      <c r="NG197" s="8"/>
      <c r="NH197" s="8"/>
      <c r="NI197" s="8"/>
      <c r="NJ197" s="8"/>
      <c r="NK197" s="8"/>
      <c r="NL197" s="8"/>
      <c r="NM197" s="8"/>
      <c r="NN197" s="8"/>
      <c r="NO197" s="8"/>
      <c r="NP197" s="8"/>
      <c r="NQ197" s="8"/>
      <c r="NR197" s="8"/>
      <c r="NS197" s="8"/>
      <c r="NT197" s="8"/>
      <c r="NU197" s="8"/>
      <c r="NV197" s="8"/>
      <c r="NW197" s="8"/>
      <c r="NX197" s="8"/>
      <c r="NY197" s="8"/>
      <c r="NZ197" s="8"/>
      <c r="OA197" s="8"/>
      <c r="OB197" s="8"/>
      <c r="OC197" s="8"/>
      <c r="OD197" s="8"/>
      <c r="OE197" s="8"/>
      <c r="OF197" s="8"/>
      <c r="OG197" s="8"/>
      <c r="OH197" s="8"/>
      <c r="OI197" s="8"/>
      <c r="OJ197" s="8"/>
      <c r="OK197" s="8"/>
      <c r="OL197" s="8"/>
      <c r="OM197" s="8"/>
      <c r="ON197" s="8"/>
      <c r="OO197" s="8"/>
      <c r="OP197" s="8"/>
      <c r="OQ197" s="8"/>
      <c r="OR197" s="8"/>
      <c r="OS197" s="8"/>
      <c r="OT197" s="8"/>
      <c r="OU197" s="8"/>
      <c r="OV197" s="8"/>
      <c r="OW197" s="8"/>
      <c r="OX197" s="8"/>
      <c r="OY197" s="8"/>
      <c r="OZ197" s="8"/>
      <c r="PA197" s="8"/>
      <c r="PB197" s="8"/>
      <c r="PC197" s="8"/>
      <c r="PD197" s="8"/>
      <c r="PE197" s="8"/>
      <c r="PF197" s="8"/>
      <c r="PG197" s="8"/>
      <c r="PH197" s="8"/>
      <c r="PI197" s="8"/>
      <c r="PJ197" s="8"/>
      <c r="PK197" s="8"/>
      <c r="PL197" s="8"/>
      <c r="PM197" s="8"/>
      <c r="PN197" s="8"/>
      <c r="PO197" s="8"/>
      <c r="PP197" s="8"/>
      <c r="PQ197" s="8"/>
      <c r="PR197" s="8"/>
      <c r="PS197" s="8"/>
      <c r="PT197" s="8"/>
      <c r="PU197" s="8"/>
      <c r="PV197" s="8"/>
      <c r="PW197" s="8"/>
      <c r="PX197" s="8"/>
      <c r="PY197" s="8"/>
      <c r="PZ197" s="8"/>
      <c r="QA197" s="8"/>
      <c r="QB197" s="8"/>
      <c r="QC197" s="8"/>
      <c r="QD197" s="8"/>
      <c r="QE197" s="8"/>
      <c r="QF197" s="8"/>
      <c r="QG197" s="8"/>
      <c r="QH197" s="8"/>
      <c r="QI197" s="8"/>
      <c r="QJ197" s="8"/>
      <c r="QK197" s="8"/>
      <c r="QL197" s="8"/>
      <c r="QM197" s="8"/>
      <c r="QN197" s="8"/>
      <c r="QO197" s="8"/>
      <c r="QP197" s="8"/>
      <c r="QQ197" s="8"/>
      <c r="QR197" s="8"/>
      <c r="QS197" s="8"/>
      <c r="QT197" s="8"/>
      <c r="QU197" s="8"/>
      <c r="QV197" s="8"/>
      <c r="QW197" s="8"/>
      <c r="QX197" s="8"/>
      <c r="QY197" s="8"/>
      <c r="QZ197" s="8"/>
      <c r="RA197" s="8"/>
      <c r="RB197" s="8"/>
      <c r="RC197" s="8"/>
      <c r="RD197" s="8"/>
      <c r="RE197" s="8"/>
      <c r="RF197" s="8"/>
      <c r="RG197" s="8"/>
      <c r="RH197" s="8"/>
      <c r="RI197" s="8"/>
      <c r="RJ197" s="8"/>
      <c r="RK197" s="8"/>
      <c r="RL197" s="8"/>
      <c r="RM197" s="8"/>
      <c r="RN197" s="8"/>
      <c r="RO197" s="8"/>
      <c r="RP197" s="8"/>
      <c r="RQ197" s="8"/>
      <c r="RR197" s="8"/>
      <c r="RS197" s="8"/>
      <c r="RT197" s="8"/>
      <c r="RU197" s="8"/>
      <c r="RV197" s="8"/>
      <c r="RW197" s="8"/>
      <c r="RX197" s="8"/>
      <c r="RY197" s="8"/>
      <c r="RZ197" s="8"/>
      <c r="SA197" s="8"/>
      <c r="SB197" s="8"/>
      <c r="SC197" s="8"/>
      <c r="SD197" s="8"/>
      <c r="SE197" s="8"/>
      <c r="SF197" s="8"/>
      <c r="SG197" s="8"/>
      <c r="SH197" s="8"/>
      <c r="SI197" s="8"/>
      <c r="SJ197" s="8"/>
      <c r="SK197" s="8"/>
      <c r="SL197" s="8"/>
      <c r="SM197" s="8"/>
      <c r="SN197" s="8"/>
      <c r="SO197" s="8"/>
      <c r="SP197" s="8"/>
      <c r="SQ197" s="8"/>
      <c r="SR197" s="8"/>
      <c r="SS197" s="8"/>
      <c r="ST197" s="8"/>
      <c r="SU197" s="8"/>
      <c r="SV197" s="8"/>
      <c r="SW197" s="8"/>
      <c r="SX197" s="8"/>
      <c r="SY197" s="8"/>
      <c r="SZ197" s="8"/>
      <c r="TA197" s="8"/>
      <c r="TB197" s="8"/>
      <c r="TC197" s="8"/>
      <c r="TD197" s="8"/>
      <c r="TE197" s="8"/>
      <c r="TF197" s="8"/>
      <c r="TG197" s="8"/>
      <c r="TH197" s="8"/>
      <c r="TI197" s="8"/>
      <c r="TJ197" s="8"/>
      <c r="TK197" s="8"/>
      <c r="TL197" s="8"/>
      <c r="TM197" s="8"/>
      <c r="TN197" s="8"/>
      <c r="TO197" s="8"/>
      <c r="TP197" s="8"/>
      <c r="TQ197" s="8"/>
      <c r="TR197" s="8"/>
      <c r="TS197" s="8"/>
      <c r="TT197" s="8"/>
      <c r="TU197" s="8"/>
      <c r="TV197" s="8"/>
      <c r="TW197" s="8"/>
      <c r="TX197" s="8"/>
      <c r="TY197" s="8"/>
      <c r="TZ197" s="8"/>
      <c r="UA197" s="8"/>
      <c r="UB197" s="8"/>
      <c r="UC197" s="8"/>
      <c r="UD197" s="8"/>
      <c r="UE197" s="8"/>
      <c r="UF197" s="8"/>
      <c r="UG197" s="8"/>
      <c r="UH197" s="8"/>
      <c r="UI197" s="8"/>
      <c r="UJ197" s="8"/>
      <c r="UK197" s="8"/>
      <c r="UL197" s="8"/>
      <c r="UM197" s="8"/>
      <c r="UN197" s="8"/>
      <c r="UO197" s="8"/>
      <c r="UP197" s="8"/>
      <c r="UQ197" s="8"/>
      <c r="UR197" s="8"/>
      <c r="US197" s="8"/>
      <c r="UT197" s="8"/>
      <c r="UU197" s="8"/>
      <c r="UV197" s="8"/>
      <c r="UW197" s="8"/>
      <c r="UX197" s="8"/>
      <c r="UY197" s="8"/>
      <c r="UZ197" s="8"/>
      <c r="VA197" s="8"/>
      <c r="VB197" s="8"/>
      <c r="VC197" s="8"/>
      <c r="VD197" s="8"/>
      <c r="VE197" s="8"/>
      <c r="VF197" s="8"/>
      <c r="VG197" s="8"/>
      <c r="VH197" s="8"/>
      <c r="VI197" s="8"/>
      <c r="VJ197" s="8"/>
      <c r="VK197" s="8"/>
      <c r="VL197" s="8"/>
      <c r="VM197" s="8"/>
      <c r="VN197" s="8"/>
      <c r="VO197" s="8"/>
      <c r="VP197" s="8"/>
      <c r="VQ197" s="8"/>
      <c r="VR197" s="8"/>
      <c r="VS197" s="8"/>
      <c r="VT197" s="8"/>
      <c r="VU197" s="8"/>
      <c r="VV197" s="8"/>
      <c r="VW197" s="8"/>
      <c r="VX197" s="8"/>
      <c r="VY197" s="8"/>
      <c r="VZ197" s="8"/>
      <c r="WA197" s="8"/>
      <c r="WB197" s="8"/>
      <c r="WC197" s="8"/>
      <c r="WD197" s="8"/>
      <c r="WE197" s="8"/>
      <c r="WF197" s="8"/>
      <c r="WG197" s="8"/>
      <c r="WH197" s="8"/>
      <c r="WI197" s="8"/>
      <c r="WJ197" s="8"/>
      <c r="WK197" s="8"/>
      <c r="WL197" s="8"/>
      <c r="WM197" s="8"/>
      <c r="WN197" s="8"/>
      <c r="WO197" s="8"/>
      <c r="WP197" s="8"/>
      <c r="WQ197" s="8"/>
      <c r="WR197" s="8"/>
      <c r="WS197" s="8"/>
      <c r="WT197" s="8"/>
      <c r="WU197" s="8"/>
      <c r="WV197" s="8"/>
      <c r="WW197" s="8"/>
      <c r="WX197" s="8"/>
      <c r="WY197" s="8"/>
      <c r="WZ197" s="8"/>
      <c r="XA197" s="8"/>
      <c r="XB197" s="8"/>
      <c r="XC197" s="8"/>
      <c r="XD197" s="8"/>
      <c r="XE197" s="8"/>
      <c r="XF197" s="8"/>
      <c r="XG197" s="8"/>
      <c r="XH197" s="8"/>
      <c r="XI197" s="8"/>
      <c r="XJ197" s="8"/>
      <c r="XK197" s="8"/>
      <c r="XL197" s="8"/>
      <c r="XM197" s="8"/>
      <c r="XN197" s="8"/>
      <c r="XO197" s="8"/>
      <c r="XP197" s="8"/>
      <c r="XQ197" s="8"/>
      <c r="XR197" s="8"/>
      <c r="XS197" s="8"/>
      <c r="XT197" s="8"/>
      <c r="XU197" s="8"/>
      <c r="XV197" s="8"/>
      <c r="XW197" s="8"/>
      <c r="XX197" s="8"/>
      <c r="XY197" s="8"/>
      <c r="XZ197" s="8"/>
      <c r="YA197" s="8"/>
      <c r="YB197" s="8"/>
      <c r="YC197" s="8"/>
      <c r="YD197" s="8"/>
      <c r="YE197" s="8"/>
      <c r="YF197" s="8"/>
      <c r="YG197" s="8"/>
      <c r="YH197" s="8"/>
      <c r="YI197" s="8"/>
      <c r="YJ197" s="8"/>
      <c r="YK197" s="8"/>
      <c r="YL197" s="8"/>
      <c r="YM197" s="8"/>
      <c r="YN197" s="8"/>
      <c r="YO197" s="8"/>
      <c r="YP197" s="8"/>
      <c r="YQ197" s="8"/>
      <c r="YR197" s="8"/>
      <c r="YS197" s="8"/>
      <c r="YT197" s="8"/>
      <c r="YU197" s="8"/>
      <c r="YV197" s="8"/>
      <c r="YW197" s="8"/>
      <c r="YX197" s="8"/>
      <c r="YY197" s="8"/>
      <c r="YZ197" s="8"/>
      <c r="ZA197" s="8"/>
      <c r="ZB197" s="8"/>
      <c r="ZC197" s="8"/>
      <c r="ZD197" s="8"/>
      <c r="ZE197" s="8"/>
      <c r="ZF197" s="8"/>
      <c r="ZG197" s="8"/>
      <c r="ZH197" s="8"/>
      <c r="ZI197" s="8"/>
      <c r="ZJ197" s="8"/>
      <c r="ZK197" s="8"/>
      <c r="ZL197" s="8"/>
      <c r="ZM197" s="8"/>
      <c r="ZN197" s="8"/>
      <c r="ZO197" s="8"/>
      <c r="ZP197" s="8"/>
      <c r="ZQ197" s="8"/>
      <c r="ZR197" s="8"/>
      <c r="ZS197" s="8"/>
      <c r="ZT197" s="8"/>
      <c r="ZU197" s="8"/>
      <c r="ZV197" s="8"/>
      <c r="ZW197" s="8"/>
      <c r="ZX197" s="8"/>
      <c r="ZY197" s="8"/>
      <c r="ZZ197" s="8"/>
      <c r="AAA197" s="8"/>
      <c r="AAB197" s="8"/>
      <c r="AAC197" s="8"/>
      <c r="AAD197" s="8"/>
      <c r="AAE197" s="8"/>
      <c r="AAF197" s="8"/>
      <c r="AAG197" s="8"/>
      <c r="AAH197" s="8"/>
      <c r="AAI197" s="8"/>
      <c r="AAJ197" s="8"/>
      <c r="AAK197" s="8"/>
      <c r="AAL197" s="8"/>
      <c r="AAM197" s="8"/>
      <c r="AAN197" s="8"/>
      <c r="AAO197" s="8"/>
      <c r="AAP197" s="8"/>
      <c r="AAQ197" s="8"/>
      <c r="AAR197" s="8"/>
      <c r="AAS197" s="8"/>
      <c r="AAT197" s="8"/>
      <c r="AAU197" s="8"/>
      <c r="AAV197" s="8"/>
      <c r="AAW197" s="8"/>
      <c r="AAX197" s="8"/>
      <c r="AAY197" s="8"/>
      <c r="AAZ197" s="8"/>
      <c r="ABA197" s="8"/>
      <c r="ABB197" s="8"/>
      <c r="ABC197" s="8"/>
      <c r="ABD197" s="8"/>
      <c r="ABE197" s="8"/>
      <c r="ABF197" s="8"/>
      <c r="ABG197" s="8"/>
      <c r="ABH197" s="8"/>
      <c r="ABI197" s="8"/>
      <c r="ABJ197" s="8"/>
      <c r="ABK197" s="8"/>
      <c r="ABL197" s="8"/>
      <c r="ABM197" s="8"/>
      <c r="ABN197" s="8"/>
      <c r="ABO197" s="8"/>
      <c r="ABP197" s="8"/>
      <c r="ABQ197" s="8"/>
      <c r="ABR197" s="8"/>
      <c r="ABS197" s="8"/>
      <c r="ABT197" s="8"/>
      <c r="ABU197" s="8"/>
      <c r="ABV197" s="8"/>
      <c r="ABW197" s="8"/>
      <c r="ABX197" s="8"/>
      <c r="ABY197" s="8"/>
      <c r="ABZ197" s="8"/>
      <c r="ACA197" s="8"/>
      <c r="ACB197" s="8"/>
      <c r="ACC197" s="8"/>
      <c r="ACD197" s="8"/>
      <c r="ACE197" s="8"/>
      <c r="ACF197" s="8"/>
      <c r="ACG197" s="8"/>
      <c r="ACH197" s="8"/>
      <c r="ACI197" s="8"/>
      <c r="ACJ197" s="8"/>
      <c r="ACK197" s="8"/>
      <c r="ACL197" s="8"/>
      <c r="ACM197" s="8"/>
      <c r="ACN197" s="8"/>
      <c r="ACO197" s="8"/>
      <c r="ACP197" s="8"/>
      <c r="ACQ197" s="8"/>
      <c r="ACR197" s="8"/>
      <c r="ACS197" s="8"/>
      <c r="ACT197" s="8"/>
      <c r="ACU197" s="8"/>
      <c r="ACV197" s="8"/>
      <c r="ACW197" s="8"/>
      <c r="ACX197" s="8"/>
      <c r="ACY197" s="8"/>
      <c r="ACZ197" s="8"/>
      <c r="ADA197" s="8"/>
      <c r="ADB197" s="8"/>
      <c r="ADC197" s="8"/>
      <c r="ADD197" s="8"/>
      <c r="ADE197" s="8"/>
      <c r="ADF197" s="8"/>
      <c r="ADG197" s="8"/>
      <c r="ADH197" s="8"/>
      <c r="ADI197" s="8"/>
      <c r="ADJ197" s="8"/>
      <c r="ADK197" s="8"/>
      <c r="ADL197" s="8"/>
      <c r="ADM197" s="8"/>
      <c r="ADN197" s="8"/>
      <c r="ADO197" s="8"/>
      <c r="ADP197" s="8"/>
      <c r="ADQ197" s="8"/>
      <c r="ADR197" s="8"/>
      <c r="ADS197" s="8"/>
      <c r="ADT197" s="8"/>
      <c r="ADU197" s="8"/>
      <c r="ADV197" s="8"/>
      <c r="ADW197" s="8"/>
      <c r="ADX197" s="8"/>
      <c r="ADY197" s="8"/>
      <c r="ADZ197" s="8"/>
      <c r="AEA197" s="8"/>
      <c r="AEB197" s="8"/>
      <c r="AEC197" s="8"/>
      <c r="AED197" s="8"/>
      <c r="AEE197" s="8"/>
      <c r="AEF197" s="8"/>
      <c r="AEG197" s="8"/>
      <c r="AEH197" s="8"/>
      <c r="AEI197" s="8"/>
      <c r="AEJ197" s="8"/>
      <c r="AEK197" s="8"/>
      <c r="AEL197" s="8"/>
      <c r="AEM197" s="8"/>
      <c r="AEN197" s="8"/>
      <c r="AEO197" s="8"/>
      <c r="AEP197" s="8"/>
      <c r="AEQ197" s="8"/>
      <c r="AER197" s="8"/>
      <c r="AES197" s="8"/>
      <c r="AET197" s="8"/>
      <c r="AEU197" s="8"/>
      <c r="AEV197" s="8"/>
      <c r="AEW197" s="8"/>
      <c r="AEX197" s="8"/>
      <c r="AEY197" s="8"/>
      <c r="AEZ197" s="8"/>
      <c r="AFA197" s="8"/>
      <c r="AFB197" s="8"/>
      <c r="AFC197" s="8"/>
      <c r="AFD197" s="8"/>
      <c r="AFE197" s="8"/>
      <c r="AFF197" s="8"/>
      <c r="AFG197" s="8"/>
      <c r="AFH197" s="8"/>
      <c r="AFI197" s="8"/>
      <c r="AFJ197" s="8"/>
      <c r="AFK197" s="8"/>
      <c r="AFL197" s="8"/>
      <c r="AFM197" s="8"/>
      <c r="AFN197" s="8"/>
      <c r="AFO197" s="8"/>
      <c r="AFP197" s="8"/>
      <c r="AFQ197" s="8"/>
      <c r="AFR197" s="8"/>
      <c r="AFS197" s="8"/>
      <c r="AFT197" s="8"/>
      <c r="AFU197" s="8"/>
      <c r="AFV197" s="8"/>
      <c r="AFW197" s="8"/>
      <c r="AFX197" s="8"/>
      <c r="AFY197" s="8"/>
      <c r="AFZ197" s="8"/>
      <c r="AGA197" s="8"/>
      <c r="AGB197" s="8"/>
      <c r="AGC197" s="8"/>
      <c r="AGD197" s="8"/>
      <c r="AGE197" s="8"/>
      <c r="AGF197" s="8"/>
      <c r="AGG197" s="8"/>
      <c r="AGH197" s="8"/>
      <c r="AGI197" s="8"/>
      <c r="AGJ197" s="8"/>
      <c r="AGK197" s="8"/>
      <c r="AGL197" s="8"/>
      <c r="AGM197" s="8"/>
      <c r="AGN197" s="8"/>
      <c r="AGO197" s="8"/>
      <c r="AGP197" s="8"/>
      <c r="AGQ197" s="8"/>
      <c r="AGR197" s="8"/>
      <c r="AGS197" s="8"/>
      <c r="AGT197" s="8"/>
      <c r="AGU197" s="8"/>
      <c r="AGV197" s="8"/>
      <c r="AGW197" s="8"/>
      <c r="AGX197" s="8"/>
      <c r="AGY197" s="8"/>
      <c r="AGZ197" s="8"/>
      <c r="AHA197" s="8"/>
      <c r="AHB197" s="8"/>
      <c r="AHC197" s="8"/>
      <c r="AHD197" s="8"/>
      <c r="AHE197" s="8"/>
      <c r="AHF197" s="8"/>
      <c r="AHG197" s="8"/>
      <c r="AHH197" s="8"/>
      <c r="AHI197" s="8"/>
      <c r="AHJ197" s="8"/>
      <c r="AHK197" s="8"/>
      <c r="AHL197" s="8"/>
      <c r="AHM197" s="8"/>
      <c r="AHN197" s="8"/>
      <c r="AHO197" s="8"/>
      <c r="AHP197" s="8"/>
      <c r="AHQ197" s="8"/>
      <c r="AHR197" s="8"/>
      <c r="AHS197" s="8"/>
      <c r="AHT197" s="8"/>
      <c r="AHU197" s="8"/>
      <c r="AHV197" s="8"/>
      <c r="AHW197" s="8"/>
      <c r="AHX197" s="8"/>
      <c r="AHY197" s="8"/>
      <c r="AHZ197" s="8"/>
      <c r="AIA197" s="8"/>
      <c r="AIB197" s="8"/>
      <c r="AIC197" s="8"/>
      <c r="AID197" s="8"/>
      <c r="AIE197" s="8"/>
      <c r="AIF197" s="8"/>
      <c r="AIG197" s="8"/>
      <c r="AIH197" s="8"/>
      <c r="AII197" s="8"/>
      <c r="AIJ197" s="8"/>
      <c r="AIK197" s="8"/>
      <c r="AIL197" s="8"/>
      <c r="AIM197" s="8"/>
      <c r="AIN197" s="8"/>
      <c r="AIO197" s="8"/>
      <c r="AIP197" s="8"/>
      <c r="AIQ197" s="8"/>
      <c r="AIR197" s="8"/>
      <c r="AIS197" s="8"/>
      <c r="AIT197" s="8"/>
      <c r="AIU197" s="8"/>
      <c r="AIV197" s="8"/>
      <c r="AIW197" s="8"/>
      <c r="AIX197" s="8"/>
      <c r="AIY197" s="8"/>
      <c r="AIZ197" s="8"/>
      <c r="AJA197" s="8"/>
      <c r="AJB197" s="8"/>
      <c r="AJC197" s="8"/>
      <c r="AJD197" s="8"/>
      <c r="AJE197" s="8"/>
      <c r="AJF197" s="8"/>
      <c r="AJG197" s="8"/>
      <c r="AJH197" s="8"/>
      <c r="AJI197" s="8"/>
      <c r="AJJ197" s="8"/>
      <c r="AJK197" s="8"/>
      <c r="AJL197" s="8"/>
      <c r="AJM197" s="8"/>
      <c r="AJN197" s="8"/>
      <c r="AJO197" s="8"/>
      <c r="AJP197" s="8"/>
      <c r="AJQ197" s="8"/>
      <c r="AJR197" s="8"/>
      <c r="AJS197" s="8"/>
      <c r="AJT197" s="8"/>
      <c r="AJU197" s="8"/>
      <c r="AJV197" s="8"/>
      <c r="AJW197" s="8"/>
      <c r="AJX197" s="8"/>
      <c r="AJY197" s="8"/>
      <c r="AJZ197" s="8"/>
      <c r="AKA197" s="8"/>
      <c r="AKB197" s="8"/>
      <c r="AKC197" s="8"/>
      <c r="AKD197" s="8"/>
      <c r="AKE197" s="8"/>
      <c r="AKF197" s="8"/>
      <c r="AKG197" s="8"/>
      <c r="AKH197" s="8"/>
      <c r="AKI197" s="8"/>
      <c r="AKJ197" s="8"/>
      <c r="AKK197" s="8"/>
      <c r="AKL197" s="8"/>
      <c r="AKM197" s="8"/>
      <c r="AKN197" s="8"/>
      <c r="AKO197" s="8"/>
      <c r="AKP197" s="8"/>
      <c r="AKQ197" s="8"/>
      <c r="AKR197" s="8"/>
      <c r="AKS197" s="8"/>
      <c r="AKT197" s="8"/>
      <c r="AKU197" s="8"/>
      <c r="AKV197" s="8"/>
      <c r="AKW197" s="8"/>
      <c r="AKX197" s="8"/>
      <c r="AKY197" s="8"/>
      <c r="AKZ197" s="8"/>
      <c r="ALA197" s="8"/>
      <c r="ALB197" s="8"/>
      <c r="ALC197" s="8"/>
      <c r="ALD197" s="8"/>
      <c r="ALE197" s="8"/>
      <c r="ALF197" s="8"/>
      <c r="ALG197" s="8"/>
      <c r="ALH197" s="8"/>
      <c r="ALI197" s="8"/>
      <c r="ALJ197" s="8"/>
      <c r="ALK197" s="8"/>
      <c r="ALL197" s="8"/>
      <c r="ALM197" s="8"/>
      <c r="ALN197" s="8"/>
      <c r="ALO197" s="8"/>
      <c r="ALP197" s="8"/>
      <c r="ALQ197" s="8"/>
      <c r="ALR197" s="8"/>
      <c r="ALS197" s="8"/>
      <c r="ALT197" s="8"/>
      <c r="ALU197" s="8"/>
      <c r="ALV197" s="8"/>
      <c r="ALW197" s="8"/>
    </row>
    <row r="198" spans="1:1014" s="8" customFormat="1" x14ac:dyDescent="0.2">
      <c r="A198" s="45" t="s">
        <v>142</v>
      </c>
      <c r="B198" s="77" t="s">
        <v>86</v>
      </c>
      <c r="C198" s="70">
        <v>200</v>
      </c>
      <c r="D198" s="71">
        <v>10</v>
      </c>
      <c r="E198" s="26">
        <v>20</v>
      </c>
      <c r="F198" s="28"/>
      <c r="G198" s="100">
        <f t="shared" si="33"/>
        <v>0</v>
      </c>
      <c r="H198" s="28"/>
      <c r="I198" s="100">
        <f t="shared" si="34"/>
        <v>0</v>
      </c>
      <c r="J198" s="106">
        <f t="shared" si="36"/>
        <v>0</v>
      </c>
      <c r="K198" s="106">
        <f t="shared" si="37"/>
        <v>0</v>
      </c>
      <c r="L198" s="120">
        <v>3.5</v>
      </c>
      <c r="M198" s="127">
        <f t="shared" si="35"/>
        <v>0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  <c r="TI198" s="7"/>
      <c r="TJ198" s="7"/>
      <c r="TK198" s="7"/>
      <c r="TL198" s="7"/>
      <c r="TM198" s="7"/>
      <c r="TN198" s="7"/>
      <c r="TO198" s="7"/>
      <c r="TP198" s="7"/>
      <c r="TQ198" s="7"/>
      <c r="TR198" s="7"/>
      <c r="TS198" s="7"/>
      <c r="TT198" s="7"/>
      <c r="TU198" s="7"/>
      <c r="TV198" s="7"/>
      <c r="TW198" s="7"/>
      <c r="TX198" s="7"/>
      <c r="TY198" s="7"/>
      <c r="TZ198" s="7"/>
      <c r="UA198" s="7"/>
      <c r="UB198" s="7"/>
      <c r="UC198" s="7"/>
      <c r="UD198" s="7"/>
      <c r="UE198" s="7"/>
      <c r="UF198" s="7"/>
      <c r="UG198" s="7"/>
      <c r="UH198" s="7"/>
      <c r="UI198" s="7"/>
      <c r="UJ198" s="7"/>
      <c r="UK198" s="7"/>
      <c r="UL198" s="7"/>
      <c r="UM198" s="7"/>
      <c r="UN198" s="7"/>
      <c r="UO198" s="7"/>
      <c r="UP198" s="7"/>
      <c r="UQ198" s="7"/>
      <c r="UR198" s="7"/>
      <c r="US198" s="7"/>
      <c r="UT198" s="7"/>
      <c r="UU198" s="7"/>
      <c r="UV198" s="7"/>
      <c r="UW198" s="7"/>
      <c r="UX198" s="7"/>
      <c r="UY198" s="7"/>
      <c r="UZ198" s="7"/>
      <c r="VA198" s="7"/>
      <c r="VB198" s="7"/>
      <c r="VC198" s="7"/>
      <c r="VD198" s="7"/>
      <c r="VE198" s="7"/>
      <c r="VF198" s="7"/>
      <c r="VG198" s="7"/>
      <c r="VH198" s="7"/>
      <c r="VI198" s="7"/>
      <c r="VJ198" s="7"/>
      <c r="VK198" s="7"/>
      <c r="VL198" s="7"/>
      <c r="VM198" s="7"/>
      <c r="VN198" s="7"/>
      <c r="VO198" s="7"/>
      <c r="VP198" s="7"/>
      <c r="VQ198" s="7"/>
      <c r="VR198" s="7"/>
      <c r="VS198" s="7"/>
      <c r="VT198" s="7"/>
      <c r="VU198" s="7"/>
      <c r="VV198" s="7"/>
      <c r="VW198" s="7"/>
      <c r="VX198" s="7"/>
      <c r="VY198" s="7"/>
      <c r="VZ198" s="7"/>
      <c r="WA198" s="7"/>
      <c r="WB198" s="7"/>
      <c r="WC198" s="7"/>
      <c r="WD198" s="7"/>
      <c r="WE198" s="7"/>
      <c r="WF198" s="7"/>
      <c r="WG198" s="7"/>
      <c r="WH198" s="7"/>
      <c r="WI198" s="7"/>
      <c r="WJ198" s="7"/>
      <c r="WK198" s="7"/>
      <c r="WL198" s="7"/>
      <c r="WM198" s="7"/>
      <c r="WN198" s="7"/>
      <c r="WO198" s="7"/>
      <c r="WP198" s="7"/>
      <c r="WQ198" s="7"/>
      <c r="WR198" s="7"/>
      <c r="WS198" s="7"/>
      <c r="WT198" s="7"/>
      <c r="WU198" s="7"/>
      <c r="WV198" s="7"/>
      <c r="WW198" s="7"/>
      <c r="WX198" s="7"/>
      <c r="WY198" s="7"/>
      <c r="WZ198" s="7"/>
      <c r="XA198" s="7"/>
      <c r="XB198" s="7"/>
      <c r="XC198" s="7"/>
      <c r="XD198" s="7"/>
      <c r="XE198" s="7"/>
      <c r="XF198" s="7"/>
      <c r="XG198" s="7"/>
      <c r="XH198" s="7"/>
      <c r="XI198" s="7"/>
      <c r="XJ198" s="7"/>
      <c r="XK198" s="7"/>
      <c r="XL198" s="7"/>
      <c r="XM198" s="7"/>
      <c r="XN198" s="7"/>
      <c r="XO198" s="7"/>
      <c r="XP198" s="7"/>
      <c r="XQ198" s="7"/>
      <c r="XR198" s="7"/>
      <c r="XS198" s="7"/>
      <c r="XT198" s="7"/>
      <c r="XU198" s="7"/>
      <c r="XV198" s="7"/>
      <c r="XW198" s="7"/>
      <c r="XX198" s="7"/>
      <c r="XY198" s="7"/>
      <c r="XZ198" s="7"/>
      <c r="YA198" s="7"/>
      <c r="YB198" s="7"/>
      <c r="YC198" s="7"/>
      <c r="YD198" s="7"/>
      <c r="YE198" s="7"/>
      <c r="YF198" s="7"/>
      <c r="YG198" s="7"/>
      <c r="YH198" s="7"/>
      <c r="YI198" s="7"/>
      <c r="YJ198" s="7"/>
      <c r="YK198" s="7"/>
      <c r="YL198" s="7"/>
      <c r="YM198" s="7"/>
      <c r="YN198" s="7"/>
      <c r="YO198" s="7"/>
      <c r="YP198" s="7"/>
      <c r="YQ198" s="7"/>
      <c r="YR198" s="7"/>
      <c r="YS198" s="7"/>
      <c r="YT198" s="7"/>
      <c r="YU198" s="7"/>
      <c r="YV198" s="7"/>
      <c r="YW198" s="7"/>
      <c r="YX198" s="7"/>
      <c r="YY198" s="7"/>
      <c r="YZ198" s="7"/>
      <c r="ZA198" s="7"/>
      <c r="ZB198" s="7"/>
      <c r="ZC198" s="7"/>
      <c r="ZD198" s="7"/>
      <c r="ZE198" s="7"/>
      <c r="ZF198" s="7"/>
      <c r="ZG198" s="7"/>
      <c r="ZH198" s="7"/>
      <c r="ZI198" s="7"/>
      <c r="ZJ198" s="7"/>
      <c r="ZK198" s="7"/>
      <c r="ZL198" s="7"/>
      <c r="ZM198" s="7"/>
      <c r="ZN198" s="7"/>
      <c r="ZO198" s="7"/>
      <c r="ZP198" s="7"/>
      <c r="ZQ198" s="7"/>
      <c r="ZR198" s="7"/>
      <c r="ZS198" s="7"/>
      <c r="ZT198" s="7"/>
      <c r="ZU198" s="7"/>
      <c r="ZV198" s="7"/>
      <c r="ZW198" s="7"/>
      <c r="ZX198" s="7"/>
      <c r="ZY198" s="7"/>
      <c r="ZZ198" s="7"/>
      <c r="AAA198" s="7"/>
      <c r="AAB198" s="7"/>
      <c r="AAC198" s="7"/>
      <c r="AAD198" s="7"/>
      <c r="AAE198" s="7"/>
      <c r="AAF198" s="7"/>
      <c r="AAG198" s="7"/>
      <c r="AAH198" s="7"/>
      <c r="AAI198" s="7"/>
      <c r="AAJ198" s="7"/>
      <c r="AAK198" s="7"/>
      <c r="AAL198" s="7"/>
      <c r="AAM198" s="7"/>
      <c r="AAN198" s="7"/>
      <c r="AAO198" s="7"/>
      <c r="AAP198" s="7"/>
      <c r="AAQ198" s="7"/>
      <c r="AAR198" s="7"/>
      <c r="AAS198" s="7"/>
      <c r="AAT198" s="7"/>
      <c r="AAU198" s="7"/>
      <c r="AAV198" s="7"/>
      <c r="AAW198" s="7"/>
      <c r="AAX198" s="7"/>
      <c r="AAY198" s="7"/>
      <c r="AAZ198" s="7"/>
      <c r="ABA198" s="7"/>
      <c r="ABB198" s="7"/>
      <c r="ABC198" s="7"/>
      <c r="ABD198" s="7"/>
      <c r="ABE198" s="7"/>
      <c r="ABF198" s="7"/>
      <c r="ABG198" s="7"/>
      <c r="ABH198" s="7"/>
      <c r="ABI198" s="7"/>
      <c r="ABJ198" s="7"/>
      <c r="ABK198" s="7"/>
      <c r="ABL198" s="7"/>
      <c r="ABM198" s="7"/>
      <c r="ABN198" s="7"/>
      <c r="ABO198" s="7"/>
      <c r="ABP198" s="7"/>
      <c r="ABQ198" s="7"/>
      <c r="ABR198" s="7"/>
      <c r="ABS198" s="7"/>
      <c r="ABT198" s="7"/>
      <c r="ABU198" s="7"/>
      <c r="ABV198" s="7"/>
      <c r="ABW198" s="7"/>
      <c r="ABX198" s="7"/>
      <c r="ABY198" s="7"/>
      <c r="ABZ198" s="7"/>
      <c r="ACA198" s="7"/>
      <c r="ACB198" s="7"/>
      <c r="ACC198" s="7"/>
      <c r="ACD198" s="7"/>
      <c r="ACE198" s="7"/>
      <c r="ACF198" s="7"/>
      <c r="ACG198" s="7"/>
      <c r="ACH198" s="7"/>
      <c r="ACI198" s="7"/>
      <c r="ACJ198" s="7"/>
      <c r="ACK198" s="7"/>
      <c r="ACL198" s="7"/>
      <c r="ACM198" s="7"/>
      <c r="ACN198" s="7"/>
      <c r="ACO198" s="7"/>
      <c r="ACP198" s="7"/>
      <c r="ACQ198" s="7"/>
      <c r="ACR198" s="7"/>
      <c r="ACS198" s="7"/>
      <c r="ACT198" s="7"/>
      <c r="ACU198" s="7"/>
      <c r="ACV198" s="7"/>
      <c r="ACW198" s="7"/>
      <c r="ACX198" s="7"/>
      <c r="ACY198" s="7"/>
      <c r="ACZ198" s="7"/>
      <c r="ADA198" s="7"/>
      <c r="ADB198" s="7"/>
      <c r="ADC198" s="7"/>
      <c r="ADD198" s="7"/>
      <c r="ADE198" s="7"/>
      <c r="ADF198" s="7"/>
      <c r="ADG198" s="7"/>
      <c r="ADH198" s="7"/>
      <c r="ADI198" s="7"/>
      <c r="ADJ198" s="7"/>
      <c r="ADK198" s="7"/>
      <c r="ADL198" s="7"/>
      <c r="ADM198" s="7"/>
      <c r="ADN198" s="7"/>
      <c r="ADO198" s="7"/>
      <c r="ADP198" s="7"/>
      <c r="ADQ198" s="7"/>
      <c r="ADR198" s="7"/>
      <c r="ADS198" s="7"/>
      <c r="ADT198" s="7"/>
      <c r="ADU198" s="7"/>
      <c r="ADV198" s="7"/>
      <c r="ADW198" s="7"/>
      <c r="ADX198" s="7"/>
      <c r="ADY198" s="7"/>
      <c r="ADZ198" s="7"/>
      <c r="AEA198" s="7"/>
      <c r="AEB198" s="7"/>
      <c r="AEC198" s="7"/>
      <c r="AED198" s="7"/>
      <c r="AEE198" s="7"/>
      <c r="AEF198" s="7"/>
      <c r="AEG198" s="7"/>
      <c r="AEH198" s="7"/>
      <c r="AEI198" s="7"/>
      <c r="AEJ198" s="7"/>
      <c r="AEK198" s="7"/>
      <c r="AEL198" s="7"/>
      <c r="AEM198" s="7"/>
      <c r="AEN198" s="7"/>
      <c r="AEO198" s="7"/>
      <c r="AEP198" s="7"/>
      <c r="AEQ198" s="7"/>
      <c r="AER198" s="7"/>
      <c r="AES198" s="7"/>
      <c r="AET198" s="7"/>
      <c r="AEU198" s="7"/>
      <c r="AEV198" s="7"/>
      <c r="AEW198" s="7"/>
      <c r="AEX198" s="7"/>
      <c r="AEY198" s="7"/>
      <c r="AEZ198" s="7"/>
      <c r="AFA198" s="7"/>
      <c r="AFB198" s="7"/>
      <c r="AFC198" s="7"/>
      <c r="AFD198" s="7"/>
      <c r="AFE198" s="7"/>
      <c r="AFF198" s="7"/>
      <c r="AFG198" s="7"/>
      <c r="AFH198" s="7"/>
      <c r="AFI198" s="7"/>
      <c r="AFJ198" s="7"/>
      <c r="AFK198" s="7"/>
      <c r="AFL198" s="7"/>
      <c r="AFM198" s="7"/>
      <c r="AFN198" s="7"/>
      <c r="AFO198" s="7"/>
      <c r="AFP198" s="7"/>
      <c r="AFQ198" s="7"/>
      <c r="AFR198" s="7"/>
      <c r="AFS198" s="7"/>
      <c r="AFT198" s="7"/>
      <c r="AFU198" s="7"/>
      <c r="AFV198" s="7"/>
      <c r="AFW198" s="7"/>
      <c r="AFX198" s="7"/>
      <c r="AFY198" s="7"/>
      <c r="AFZ198" s="7"/>
      <c r="AGA198" s="7"/>
      <c r="AGB198" s="7"/>
      <c r="AGC198" s="7"/>
      <c r="AGD198" s="7"/>
      <c r="AGE198" s="7"/>
      <c r="AGF198" s="7"/>
      <c r="AGG198" s="7"/>
      <c r="AGH198" s="7"/>
      <c r="AGI198" s="7"/>
      <c r="AGJ198" s="7"/>
      <c r="AGK198" s="7"/>
      <c r="AGL198" s="7"/>
      <c r="AGM198" s="7"/>
      <c r="AGN198" s="7"/>
      <c r="AGO198" s="7"/>
      <c r="AGP198" s="7"/>
      <c r="AGQ198" s="7"/>
      <c r="AGR198" s="7"/>
      <c r="AGS198" s="7"/>
      <c r="AGT198" s="7"/>
      <c r="AGU198" s="7"/>
      <c r="AGV198" s="7"/>
      <c r="AGW198" s="7"/>
      <c r="AGX198" s="7"/>
      <c r="AGY198" s="7"/>
      <c r="AGZ198" s="7"/>
      <c r="AHA198" s="7"/>
      <c r="AHB198" s="7"/>
      <c r="AHC198" s="7"/>
      <c r="AHD198" s="7"/>
      <c r="AHE198" s="7"/>
      <c r="AHF198" s="7"/>
      <c r="AHG198" s="7"/>
      <c r="AHH198" s="7"/>
      <c r="AHI198" s="7"/>
      <c r="AHJ198" s="7"/>
      <c r="AHK198" s="7"/>
      <c r="AHL198" s="7"/>
      <c r="AHM198" s="7"/>
      <c r="AHN198" s="7"/>
      <c r="AHO198" s="7"/>
      <c r="AHP198" s="7"/>
      <c r="AHQ198" s="7"/>
      <c r="AHR198" s="7"/>
      <c r="AHS198" s="7"/>
      <c r="AHT198" s="7"/>
      <c r="AHU198" s="7"/>
      <c r="AHV198" s="7"/>
      <c r="AHW198" s="7"/>
      <c r="AHX198" s="7"/>
      <c r="AHY198" s="7"/>
      <c r="AHZ198" s="7"/>
      <c r="AIA198" s="7"/>
      <c r="AIB198" s="7"/>
      <c r="AIC198" s="7"/>
      <c r="AID198" s="7"/>
      <c r="AIE198" s="7"/>
      <c r="AIF198" s="7"/>
      <c r="AIG198" s="7"/>
      <c r="AIH198" s="7"/>
      <c r="AII198" s="7"/>
      <c r="AIJ198" s="7"/>
      <c r="AIK198" s="7"/>
      <c r="AIL198" s="7"/>
      <c r="AIM198" s="7"/>
      <c r="AIN198" s="7"/>
      <c r="AIO198" s="7"/>
      <c r="AIP198" s="7"/>
      <c r="AIQ198" s="7"/>
      <c r="AIR198" s="7"/>
      <c r="AIS198" s="7"/>
      <c r="AIT198" s="7"/>
      <c r="AIU198" s="7"/>
      <c r="AIV198" s="7"/>
      <c r="AIW198" s="7"/>
      <c r="AIX198" s="7"/>
      <c r="AIY198" s="7"/>
      <c r="AIZ198" s="7"/>
      <c r="AJA198" s="7"/>
      <c r="AJB198" s="7"/>
      <c r="AJC198" s="7"/>
      <c r="AJD198" s="7"/>
      <c r="AJE198" s="7"/>
      <c r="AJF198" s="7"/>
      <c r="AJG198" s="7"/>
      <c r="AJH198" s="7"/>
      <c r="AJI198" s="7"/>
      <c r="AJJ198" s="7"/>
      <c r="AJK198" s="7"/>
      <c r="AJL198" s="7"/>
      <c r="AJM198" s="7"/>
      <c r="AJN198" s="7"/>
      <c r="AJO198" s="7"/>
      <c r="AJP198" s="7"/>
      <c r="AJQ198" s="7"/>
      <c r="AJR198" s="7"/>
      <c r="AJS198" s="7"/>
      <c r="AJT198" s="7"/>
      <c r="AJU198" s="7"/>
      <c r="AJV198" s="7"/>
      <c r="AJW198" s="7"/>
      <c r="AJX198" s="7"/>
      <c r="AJY198" s="7"/>
      <c r="AJZ198" s="7"/>
      <c r="AKA198" s="7"/>
      <c r="AKB198" s="7"/>
      <c r="AKC198" s="7"/>
      <c r="AKD198" s="7"/>
      <c r="AKE198" s="7"/>
      <c r="AKF198" s="7"/>
      <c r="AKG198" s="7"/>
      <c r="AKH198" s="7"/>
      <c r="AKI198" s="7"/>
      <c r="AKJ198" s="7"/>
      <c r="AKK198" s="7"/>
      <c r="AKL198" s="7"/>
      <c r="AKM198" s="7"/>
      <c r="AKN198" s="7"/>
      <c r="AKO198" s="7"/>
      <c r="AKP198" s="7"/>
      <c r="AKQ198" s="7"/>
      <c r="AKR198" s="7"/>
      <c r="AKS198" s="7"/>
      <c r="AKT198" s="7"/>
      <c r="AKU198" s="7"/>
      <c r="AKV198" s="7"/>
      <c r="AKW198" s="7"/>
      <c r="AKX198" s="7"/>
      <c r="AKY198" s="7"/>
      <c r="AKZ198" s="7"/>
      <c r="ALA198" s="7"/>
      <c r="ALB198" s="7"/>
      <c r="ALC198" s="7"/>
      <c r="ALD198" s="7"/>
      <c r="ALE198" s="7"/>
      <c r="ALF198" s="7"/>
      <c r="ALG198" s="7"/>
      <c r="ALH198" s="7"/>
      <c r="ALI198" s="7"/>
      <c r="ALJ198" s="7"/>
      <c r="ALK198" s="7"/>
      <c r="ALL198" s="7"/>
      <c r="ALM198" s="7"/>
      <c r="ALN198" s="7"/>
      <c r="ALO198" s="7"/>
      <c r="ALP198" s="7"/>
      <c r="ALQ198" s="7"/>
      <c r="ALR198" s="7"/>
      <c r="ALS198" s="7"/>
      <c r="ALT198" s="7"/>
      <c r="ALU198" s="7"/>
      <c r="ALV198" s="7"/>
      <c r="ALW198" s="7"/>
      <c r="ALX198" s="7"/>
      <c r="ALY198" s="7"/>
      <c r="ALZ198" s="7"/>
    </row>
    <row r="199" spans="1:1014" s="7" customFormat="1" x14ac:dyDescent="0.2">
      <c r="A199" s="45" t="s">
        <v>142</v>
      </c>
      <c r="B199" s="77" t="s">
        <v>87</v>
      </c>
      <c r="C199" s="70">
        <v>120</v>
      </c>
      <c r="D199" s="71">
        <v>10</v>
      </c>
      <c r="E199" s="26">
        <v>12</v>
      </c>
      <c r="F199" s="28"/>
      <c r="G199" s="100">
        <f t="shared" si="33"/>
        <v>0</v>
      </c>
      <c r="H199" s="28"/>
      <c r="I199" s="100">
        <f t="shared" si="34"/>
        <v>0</v>
      </c>
      <c r="J199" s="106">
        <f t="shared" si="36"/>
        <v>0</v>
      </c>
      <c r="K199" s="106">
        <f t="shared" si="37"/>
        <v>0</v>
      </c>
      <c r="L199" s="120">
        <v>3.5</v>
      </c>
      <c r="M199" s="121">
        <f t="shared" si="35"/>
        <v>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  <c r="UL199" s="8"/>
      <c r="UM199" s="8"/>
      <c r="UN199" s="8"/>
      <c r="UO199" s="8"/>
      <c r="UP199" s="8"/>
      <c r="UQ199" s="8"/>
      <c r="UR199" s="8"/>
      <c r="US199" s="8"/>
      <c r="UT199" s="8"/>
      <c r="UU199" s="8"/>
      <c r="UV199" s="8"/>
      <c r="UW199" s="8"/>
      <c r="UX199" s="8"/>
      <c r="UY199" s="8"/>
      <c r="UZ199" s="8"/>
      <c r="VA199" s="8"/>
      <c r="VB199" s="8"/>
      <c r="VC199" s="8"/>
      <c r="VD199" s="8"/>
      <c r="VE199" s="8"/>
      <c r="VF199" s="8"/>
      <c r="VG199" s="8"/>
      <c r="VH199" s="8"/>
      <c r="VI199" s="8"/>
      <c r="VJ199" s="8"/>
      <c r="VK199" s="8"/>
      <c r="VL199" s="8"/>
      <c r="VM199" s="8"/>
      <c r="VN199" s="8"/>
      <c r="VO199" s="8"/>
      <c r="VP199" s="8"/>
      <c r="VQ199" s="8"/>
      <c r="VR199" s="8"/>
      <c r="VS199" s="8"/>
      <c r="VT199" s="8"/>
      <c r="VU199" s="8"/>
      <c r="VV199" s="8"/>
      <c r="VW199" s="8"/>
      <c r="VX199" s="8"/>
      <c r="VY199" s="8"/>
      <c r="VZ199" s="8"/>
      <c r="WA199" s="8"/>
      <c r="WB199" s="8"/>
      <c r="WC199" s="8"/>
      <c r="WD199" s="8"/>
      <c r="WE199" s="8"/>
      <c r="WF199" s="8"/>
      <c r="WG199" s="8"/>
      <c r="WH199" s="8"/>
      <c r="WI199" s="8"/>
      <c r="WJ199" s="8"/>
      <c r="WK199" s="8"/>
      <c r="WL199" s="8"/>
      <c r="WM199" s="8"/>
      <c r="WN199" s="8"/>
      <c r="WO199" s="8"/>
      <c r="WP199" s="8"/>
      <c r="WQ199" s="8"/>
      <c r="WR199" s="8"/>
      <c r="WS199" s="8"/>
      <c r="WT199" s="8"/>
      <c r="WU199" s="8"/>
      <c r="WV199" s="8"/>
      <c r="WW199" s="8"/>
      <c r="WX199" s="8"/>
      <c r="WY199" s="8"/>
      <c r="WZ199" s="8"/>
      <c r="XA199" s="8"/>
      <c r="XB199" s="8"/>
      <c r="XC199" s="8"/>
      <c r="XD199" s="8"/>
      <c r="XE199" s="8"/>
      <c r="XF199" s="8"/>
      <c r="XG199" s="8"/>
      <c r="XH199" s="8"/>
      <c r="XI199" s="8"/>
      <c r="XJ199" s="8"/>
      <c r="XK199" s="8"/>
      <c r="XL199" s="8"/>
      <c r="XM199" s="8"/>
      <c r="XN199" s="8"/>
      <c r="XO199" s="8"/>
      <c r="XP199" s="8"/>
      <c r="XQ199" s="8"/>
      <c r="XR199" s="8"/>
      <c r="XS199" s="8"/>
      <c r="XT199" s="8"/>
      <c r="XU199" s="8"/>
      <c r="XV199" s="8"/>
      <c r="XW199" s="8"/>
      <c r="XX199" s="8"/>
      <c r="XY199" s="8"/>
      <c r="XZ199" s="8"/>
      <c r="YA199" s="8"/>
      <c r="YB199" s="8"/>
      <c r="YC199" s="8"/>
      <c r="YD199" s="8"/>
      <c r="YE199" s="8"/>
      <c r="YF199" s="8"/>
      <c r="YG199" s="8"/>
      <c r="YH199" s="8"/>
      <c r="YI199" s="8"/>
      <c r="YJ199" s="8"/>
      <c r="YK199" s="8"/>
      <c r="YL199" s="8"/>
      <c r="YM199" s="8"/>
      <c r="YN199" s="8"/>
      <c r="YO199" s="8"/>
      <c r="YP199" s="8"/>
      <c r="YQ199" s="8"/>
      <c r="YR199" s="8"/>
      <c r="YS199" s="8"/>
      <c r="YT199" s="8"/>
      <c r="YU199" s="8"/>
      <c r="YV199" s="8"/>
      <c r="YW199" s="8"/>
      <c r="YX199" s="8"/>
      <c r="YY199" s="8"/>
      <c r="YZ199" s="8"/>
      <c r="ZA199" s="8"/>
      <c r="ZB199" s="8"/>
      <c r="ZC199" s="8"/>
      <c r="ZD199" s="8"/>
      <c r="ZE199" s="8"/>
      <c r="ZF199" s="8"/>
      <c r="ZG199" s="8"/>
      <c r="ZH199" s="8"/>
      <c r="ZI199" s="8"/>
      <c r="ZJ199" s="8"/>
      <c r="ZK199" s="8"/>
      <c r="ZL199" s="8"/>
      <c r="ZM199" s="8"/>
      <c r="ZN199" s="8"/>
      <c r="ZO199" s="8"/>
      <c r="ZP199" s="8"/>
      <c r="ZQ199" s="8"/>
      <c r="ZR199" s="8"/>
      <c r="ZS199" s="8"/>
      <c r="ZT199" s="8"/>
      <c r="ZU199" s="8"/>
      <c r="ZV199" s="8"/>
      <c r="ZW199" s="8"/>
      <c r="ZX199" s="8"/>
      <c r="ZY199" s="8"/>
      <c r="ZZ199" s="8"/>
      <c r="AAA199" s="8"/>
      <c r="AAB199" s="8"/>
      <c r="AAC199" s="8"/>
      <c r="AAD199" s="8"/>
      <c r="AAE199" s="8"/>
      <c r="AAF199" s="8"/>
      <c r="AAG199" s="8"/>
      <c r="AAH199" s="8"/>
      <c r="AAI199" s="8"/>
      <c r="AAJ199" s="8"/>
      <c r="AAK199" s="8"/>
      <c r="AAL199" s="8"/>
      <c r="AAM199" s="8"/>
      <c r="AAN199" s="8"/>
      <c r="AAO199" s="8"/>
      <c r="AAP199" s="8"/>
      <c r="AAQ199" s="8"/>
      <c r="AAR199" s="8"/>
      <c r="AAS199" s="8"/>
      <c r="AAT199" s="8"/>
      <c r="AAU199" s="8"/>
      <c r="AAV199" s="8"/>
      <c r="AAW199" s="8"/>
      <c r="AAX199" s="8"/>
      <c r="AAY199" s="8"/>
      <c r="AAZ199" s="8"/>
      <c r="ABA199" s="8"/>
      <c r="ABB199" s="8"/>
      <c r="ABC199" s="8"/>
      <c r="ABD199" s="8"/>
      <c r="ABE199" s="8"/>
      <c r="ABF199" s="8"/>
      <c r="ABG199" s="8"/>
      <c r="ABH199" s="8"/>
      <c r="ABI199" s="8"/>
      <c r="ABJ199" s="8"/>
      <c r="ABK199" s="8"/>
      <c r="ABL199" s="8"/>
      <c r="ABM199" s="8"/>
      <c r="ABN199" s="8"/>
      <c r="ABO199" s="8"/>
      <c r="ABP199" s="8"/>
      <c r="ABQ199" s="8"/>
      <c r="ABR199" s="8"/>
      <c r="ABS199" s="8"/>
      <c r="ABT199" s="8"/>
      <c r="ABU199" s="8"/>
      <c r="ABV199" s="8"/>
      <c r="ABW199" s="8"/>
      <c r="ABX199" s="8"/>
      <c r="ABY199" s="8"/>
      <c r="ABZ199" s="8"/>
      <c r="ACA199" s="8"/>
      <c r="ACB199" s="8"/>
      <c r="ACC199" s="8"/>
      <c r="ACD199" s="8"/>
      <c r="ACE199" s="8"/>
      <c r="ACF199" s="8"/>
      <c r="ACG199" s="8"/>
      <c r="ACH199" s="8"/>
      <c r="ACI199" s="8"/>
      <c r="ACJ199" s="8"/>
      <c r="ACK199" s="8"/>
      <c r="ACL199" s="8"/>
      <c r="ACM199" s="8"/>
      <c r="ACN199" s="8"/>
      <c r="ACO199" s="8"/>
      <c r="ACP199" s="8"/>
      <c r="ACQ199" s="8"/>
      <c r="ACR199" s="8"/>
      <c r="ACS199" s="8"/>
      <c r="ACT199" s="8"/>
      <c r="ACU199" s="8"/>
      <c r="ACV199" s="8"/>
      <c r="ACW199" s="8"/>
      <c r="ACX199" s="8"/>
      <c r="ACY199" s="8"/>
      <c r="ACZ199" s="8"/>
      <c r="ADA199" s="8"/>
      <c r="ADB199" s="8"/>
      <c r="ADC199" s="8"/>
      <c r="ADD199" s="8"/>
      <c r="ADE199" s="8"/>
      <c r="ADF199" s="8"/>
      <c r="ADG199" s="8"/>
      <c r="ADH199" s="8"/>
      <c r="ADI199" s="8"/>
      <c r="ADJ199" s="8"/>
      <c r="ADK199" s="8"/>
      <c r="ADL199" s="8"/>
      <c r="ADM199" s="8"/>
      <c r="ADN199" s="8"/>
      <c r="ADO199" s="8"/>
      <c r="ADP199" s="8"/>
      <c r="ADQ199" s="8"/>
      <c r="ADR199" s="8"/>
      <c r="ADS199" s="8"/>
      <c r="ADT199" s="8"/>
      <c r="ADU199" s="8"/>
      <c r="ADV199" s="8"/>
      <c r="ADW199" s="8"/>
      <c r="ADX199" s="8"/>
      <c r="ADY199" s="8"/>
      <c r="ADZ199" s="8"/>
      <c r="AEA199" s="8"/>
      <c r="AEB199" s="8"/>
      <c r="AEC199" s="8"/>
      <c r="AED199" s="8"/>
      <c r="AEE199" s="8"/>
      <c r="AEF199" s="8"/>
      <c r="AEG199" s="8"/>
      <c r="AEH199" s="8"/>
      <c r="AEI199" s="8"/>
      <c r="AEJ199" s="8"/>
      <c r="AEK199" s="8"/>
      <c r="AEL199" s="8"/>
      <c r="AEM199" s="8"/>
      <c r="AEN199" s="8"/>
      <c r="AEO199" s="8"/>
      <c r="AEP199" s="8"/>
      <c r="AEQ199" s="8"/>
      <c r="AER199" s="8"/>
      <c r="AES199" s="8"/>
      <c r="AET199" s="8"/>
      <c r="AEU199" s="8"/>
      <c r="AEV199" s="8"/>
      <c r="AEW199" s="8"/>
      <c r="AEX199" s="8"/>
      <c r="AEY199" s="8"/>
      <c r="AEZ199" s="8"/>
      <c r="AFA199" s="8"/>
      <c r="AFB199" s="8"/>
      <c r="AFC199" s="8"/>
      <c r="AFD199" s="8"/>
      <c r="AFE199" s="8"/>
      <c r="AFF199" s="8"/>
      <c r="AFG199" s="8"/>
      <c r="AFH199" s="8"/>
      <c r="AFI199" s="8"/>
      <c r="AFJ199" s="8"/>
      <c r="AFK199" s="8"/>
      <c r="AFL199" s="8"/>
      <c r="AFM199" s="8"/>
      <c r="AFN199" s="8"/>
      <c r="AFO199" s="8"/>
      <c r="AFP199" s="8"/>
      <c r="AFQ199" s="8"/>
      <c r="AFR199" s="8"/>
      <c r="AFS199" s="8"/>
      <c r="AFT199" s="8"/>
      <c r="AFU199" s="8"/>
      <c r="AFV199" s="8"/>
      <c r="AFW199" s="8"/>
      <c r="AFX199" s="8"/>
      <c r="AFY199" s="8"/>
      <c r="AFZ199" s="8"/>
      <c r="AGA199" s="8"/>
      <c r="AGB199" s="8"/>
      <c r="AGC199" s="8"/>
      <c r="AGD199" s="8"/>
      <c r="AGE199" s="8"/>
      <c r="AGF199" s="8"/>
      <c r="AGG199" s="8"/>
      <c r="AGH199" s="8"/>
      <c r="AGI199" s="8"/>
      <c r="AGJ199" s="8"/>
      <c r="AGK199" s="8"/>
      <c r="AGL199" s="8"/>
      <c r="AGM199" s="8"/>
      <c r="AGN199" s="8"/>
      <c r="AGO199" s="8"/>
      <c r="AGP199" s="8"/>
      <c r="AGQ199" s="8"/>
      <c r="AGR199" s="8"/>
      <c r="AGS199" s="8"/>
      <c r="AGT199" s="8"/>
      <c r="AGU199" s="8"/>
      <c r="AGV199" s="8"/>
      <c r="AGW199" s="8"/>
      <c r="AGX199" s="8"/>
      <c r="AGY199" s="8"/>
      <c r="AGZ199" s="8"/>
      <c r="AHA199" s="8"/>
      <c r="AHB199" s="8"/>
      <c r="AHC199" s="8"/>
      <c r="AHD199" s="8"/>
      <c r="AHE199" s="8"/>
      <c r="AHF199" s="8"/>
      <c r="AHG199" s="8"/>
      <c r="AHH199" s="8"/>
      <c r="AHI199" s="8"/>
      <c r="AHJ199" s="8"/>
      <c r="AHK199" s="8"/>
      <c r="AHL199" s="8"/>
      <c r="AHM199" s="8"/>
      <c r="AHN199" s="8"/>
      <c r="AHO199" s="8"/>
      <c r="AHP199" s="8"/>
      <c r="AHQ199" s="8"/>
      <c r="AHR199" s="8"/>
      <c r="AHS199" s="8"/>
      <c r="AHT199" s="8"/>
      <c r="AHU199" s="8"/>
      <c r="AHV199" s="8"/>
      <c r="AHW199" s="8"/>
      <c r="AHX199" s="8"/>
      <c r="AHY199" s="8"/>
      <c r="AHZ199" s="8"/>
      <c r="AIA199" s="8"/>
      <c r="AIB199" s="8"/>
      <c r="AIC199" s="8"/>
      <c r="AID199" s="8"/>
      <c r="AIE199" s="8"/>
      <c r="AIF199" s="8"/>
      <c r="AIG199" s="8"/>
      <c r="AIH199" s="8"/>
      <c r="AII199" s="8"/>
      <c r="AIJ199" s="8"/>
      <c r="AIK199" s="8"/>
      <c r="AIL199" s="8"/>
      <c r="AIM199" s="8"/>
      <c r="AIN199" s="8"/>
      <c r="AIO199" s="8"/>
      <c r="AIP199" s="8"/>
      <c r="AIQ199" s="8"/>
      <c r="AIR199" s="8"/>
      <c r="AIS199" s="8"/>
      <c r="AIT199" s="8"/>
      <c r="AIU199" s="8"/>
      <c r="AIV199" s="8"/>
      <c r="AIW199" s="8"/>
      <c r="AIX199" s="8"/>
      <c r="AIY199" s="8"/>
      <c r="AIZ199" s="8"/>
      <c r="AJA199" s="8"/>
      <c r="AJB199" s="8"/>
      <c r="AJC199" s="8"/>
      <c r="AJD199" s="8"/>
      <c r="AJE199" s="8"/>
      <c r="AJF199" s="8"/>
      <c r="AJG199" s="8"/>
      <c r="AJH199" s="8"/>
      <c r="AJI199" s="8"/>
      <c r="AJJ199" s="8"/>
      <c r="AJK199" s="8"/>
      <c r="AJL199" s="8"/>
      <c r="AJM199" s="8"/>
      <c r="AJN199" s="8"/>
      <c r="AJO199" s="8"/>
      <c r="AJP199" s="8"/>
      <c r="AJQ199" s="8"/>
      <c r="AJR199" s="8"/>
      <c r="AJS199" s="8"/>
      <c r="AJT199" s="8"/>
      <c r="AJU199" s="8"/>
      <c r="AJV199" s="8"/>
      <c r="AJW199" s="8"/>
      <c r="AJX199" s="8"/>
      <c r="AJY199" s="8"/>
      <c r="AJZ199" s="8"/>
      <c r="AKA199" s="8"/>
      <c r="AKB199" s="8"/>
      <c r="AKC199" s="8"/>
      <c r="AKD199" s="8"/>
      <c r="AKE199" s="8"/>
      <c r="AKF199" s="8"/>
      <c r="AKG199" s="8"/>
      <c r="AKH199" s="8"/>
      <c r="AKI199" s="8"/>
      <c r="AKJ199" s="8"/>
      <c r="AKK199" s="8"/>
      <c r="AKL199" s="8"/>
      <c r="AKM199" s="8"/>
      <c r="AKN199" s="8"/>
      <c r="AKO199" s="8"/>
      <c r="AKP199" s="8"/>
      <c r="AKQ199" s="8"/>
      <c r="AKR199" s="8"/>
      <c r="AKS199" s="8"/>
      <c r="AKT199" s="8"/>
      <c r="AKU199" s="8"/>
      <c r="AKV199" s="8"/>
      <c r="AKW199" s="8"/>
      <c r="AKX199" s="8"/>
      <c r="AKY199" s="8"/>
      <c r="AKZ199" s="8"/>
      <c r="ALA199" s="8"/>
      <c r="ALB199" s="8"/>
      <c r="ALC199" s="8"/>
      <c r="ALD199" s="8"/>
      <c r="ALE199" s="8"/>
      <c r="ALF199" s="8"/>
      <c r="ALG199" s="8"/>
      <c r="ALH199" s="8"/>
      <c r="ALI199" s="8"/>
      <c r="ALJ199" s="8"/>
      <c r="ALK199" s="8"/>
      <c r="ALL199" s="8"/>
      <c r="ALM199" s="8"/>
      <c r="ALN199" s="8"/>
      <c r="ALO199" s="8"/>
      <c r="ALP199" s="8"/>
      <c r="ALQ199" s="8"/>
      <c r="ALR199" s="8"/>
      <c r="ALS199" s="8"/>
      <c r="ALT199" s="8"/>
      <c r="ALU199" s="8"/>
      <c r="ALV199" s="8"/>
      <c r="ALW199" s="8"/>
    </row>
    <row r="200" spans="1:1014" s="8" customFormat="1" x14ac:dyDescent="0.2">
      <c r="A200" s="45" t="s">
        <v>142</v>
      </c>
      <c r="B200" s="77" t="s">
        <v>88</v>
      </c>
      <c r="C200" s="70">
        <v>200</v>
      </c>
      <c r="D200" s="71">
        <v>10</v>
      </c>
      <c r="E200" s="26">
        <v>20</v>
      </c>
      <c r="F200" s="28"/>
      <c r="G200" s="100">
        <f t="shared" si="33"/>
        <v>0</v>
      </c>
      <c r="H200" s="28"/>
      <c r="I200" s="100">
        <f t="shared" si="34"/>
        <v>0</v>
      </c>
      <c r="J200" s="106">
        <f t="shared" si="36"/>
        <v>0</v>
      </c>
      <c r="K200" s="106">
        <f t="shared" si="37"/>
        <v>0</v>
      </c>
      <c r="L200" s="120">
        <v>4</v>
      </c>
      <c r="M200" s="121">
        <f t="shared" si="35"/>
        <v>0</v>
      </c>
      <c r="ALU200" s="7"/>
      <c r="ALV200" s="7"/>
      <c r="ALW200" s="7"/>
      <c r="ALX200" s="7"/>
      <c r="ALY200" s="7"/>
      <c r="ALZ200" s="7"/>
    </row>
    <row r="201" spans="1:1014" s="8" customFormat="1" x14ac:dyDescent="0.2">
      <c r="A201" s="45" t="s">
        <v>142</v>
      </c>
      <c r="B201" s="77" t="s">
        <v>89</v>
      </c>
      <c r="C201" s="70">
        <v>100</v>
      </c>
      <c r="D201" s="71">
        <v>10</v>
      </c>
      <c r="E201" s="26">
        <v>10</v>
      </c>
      <c r="F201" s="28"/>
      <c r="G201" s="100">
        <f t="shared" si="33"/>
        <v>0</v>
      </c>
      <c r="H201" s="28"/>
      <c r="I201" s="100">
        <f t="shared" si="34"/>
        <v>0</v>
      </c>
      <c r="J201" s="106">
        <f t="shared" si="36"/>
        <v>0</v>
      </c>
      <c r="K201" s="106">
        <f t="shared" si="37"/>
        <v>0</v>
      </c>
      <c r="L201" s="120">
        <v>4</v>
      </c>
      <c r="M201" s="121">
        <f t="shared" si="35"/>
        <v>0</v>
      </c>
      <c r="ALU201" s="7"/>
      <c r="ALV201" s="7"/>
      <c r="ALW201" s="7"/>
      <c r="ALX201" s="7"/>
      <c r="ALY201" s="7"/>
      <c r="ALZ201" s="7"/>
    </row>
    <row r="202" spans="1:1014" s="8" customFormat="1" x14ac:dyDescent="0.2">
      <c r="A202" s="51" t="s">
        <v>142</v>
      </c>
      <c r="B202" s="88" t="s">
        <v>90</v>
      </c>
      <c r="C202" s="73">
        <v>400</v>
      </c>
      <c r="D202" s="90">
        <v>10</v>
      </c>
      <c r="E202" s="91">
        <v>40</v>
      </c>
      <c r="F202" s="35"/>
      <c r="G202" s="102">
        <f t="shared" si="33"/>
        <v>0</v>
      </c>
      <c r="H202" s="35"/>
      <c r="I202" s="102">
        <f t="shared" si="34"/>
        <v>0</v>
      </c>
      <c r="J202" s="112">
        <f t="shared" si="36"/>
        <v>0</v>
      </c>
      <c r="K202" s="112">
        <f t="shared" si="37"/>
        <v>0</v>
      </c>
      <c r="L202" s="118">
        <v>4.5</v>
      </c>
      <c r="M202" s="119">
        <f t="shared" si="35"/>
        <v>0</v>
      </c>
      <c r="ALU202" s="7"/>
      <c r="ALV202" s="7"/>
      <c r="ALW202" s="7"/>
      <c r="ALX202" s="7"/>
      <c r="ALY202" s="7"/>
      <c r="ALZ202" s="7"/>
    </row>
    <row r="203" spans="1:1014" s="8" customFormat="1" x14ac:dyDescent="0.2">
      <c r="A203" s="51" t="s">
        <v>142</v>
      </c>
      <c r="B203" s="88" t="s">
        <v>91</v>
      </c>
      <c r="C203" s="73">
        <v>200</v>
      </c>
      <c r="D203" s="90">
        <v>10</v>
      </c>
      <c r="E203" s="91">
        <v>20</v>
      </c>
      <c r="F203" s="35"/>
      <c r="G203" s="102">
        <f t="shared" si="33"/>
        <v>0</v>
      </c>
      <c r="H203" s="35"/>
      <c r="I203" s="102">
        <f t="shared" si="34"/>
        <v>0</v>
      </c>
      <c r="J203" s="112">
        <f t="shared" si="36"/>
        <v>0</v>
      </c>
      <c r="K203" s="112">
        <f t="shared" si="37"/>
        <v>0</v>
      </c>
      <c r="L203" s="118">
        <v>4.5</v>
      </c>
      <c r="M203" s="119">
        <f t="shared" si="35"/>
        <v>0</v>
      </c>
      <c r="ALU203" s="7"/>
      <c r="ALV203" s="7"/>
      <c r="ALW203" s="7"/>
      <c r="ALX203" s="7"/>
      <c r="ALY203" s="7"/>
      <c r="ALZ203" s="7"/>
    </row>
    <row r="204" spans="1:1014" s="8" customFormat="1" x14ac:dyDescent="0.2">
      <c r="A204" s="45" t="s">
        <v>142</v>
      </c>
      <c r="B204" s="77" t="s">
        <v>92</v>
      </c>
      <c r="C204" s="70">
        <v>160</v>
      </c>
      <c r="D204" s="71">
        <v>10</v>
      </c>
      <c r="E204" s="25">
        <v>16</v>
      </c>
      <c r="F204" s="28"/>
      <c r="G204" s="100">
        <f t="shared" si="33"/>
        <v>0</v>
      </c>
      <c r="H204" s="28"/>
      <c r="I204" s="100">
        <f t="shared" si="34"/>
        <v>0</v>
      </c>
      <c r="J204" s="106">
        <f t="shared" si="36"/>
        <v>0</v>
      </c>
      <c r="K204" s="106">
        <f t="shared" si="37"/>
        <v>0</v>
      </c>
      <c r="L204" s="120">
        <v>4.5</v>
      </c>
      <c r="M204" s="121">
        <f t="shared" si="35"/>
        <v>0</v>
      </c>
      <c r="ALU204" s="7"/>
      <c r="ALV204" s="7"/>
      <c r="ALW204" s="7"/>
      <c r="ALX204" s="7"/>
      <c r="ALY204" s="7"/>
      <c r="ALZ204" s="7"/>
    </row>
    <row r="205" spans="1:1014" s="8" customFormat="1" x14ac:dyDescent="0.2">
      <c r="A205" s="45" t="s">
        <v>142</v>
      </c>
      <c r="B205" s="77" t="s">
        <v>93</v>
      </c>
      <c r="C205" s="70">
        <v>80</v>
      </c>
      <c r="D205" s="71">
        <v>10</v>
      </c>
      <c r="E205" s="25">
        <v>8</v>
      </c>
      <c r="F205" s="28"/>
      <c r="G205" s="100">
        <f t="shared" si="33"/>
        <v>0</v>
      </c>
      <c r="H205" s="28"/>
      <c r="I205" s="100">
        <f t="shared" si="34"/>
        <v>0</v>
      </c>
      <c r="J205" s="106">
        <f t="shared" si="36"/>
        <v>0</v>
      </c>
      <c r="K205" s="106">
        <f t="shared" si="37"/>
        <v>0</v>
      </c>
      <c r="L205" s="120">
        <v>4.5</v>
      </c>
      <c r="M205" s="121">
        <f t="shared" si="35"/>
        <v>0</v>
      </c>
      <c r="ALU205" s="7"/>
      <c r="ALV205" s="7"/>
      <c r="ALW205" s="7"/>
      <c r="ALX205" s="7"/>
      <c r="ALY205" s="7"/>
      <c r="ALZ205" s="7"/>
    </row>
    <row r="206" spans="1:1014" s="8" customFormat="1" x14ac:dyDescent="0.2">
      <c r="A206" s="45" t="s">
        <v>142</v>
      </c>
      <c r="B206" s="77" t="s">
        <v>211</v>
      </c>
      <c r="C206" s="70">
        <v>140</v>
      </c>
      <c r="D206" s="71">
        <v>10</v>
      </c>
      <c r="E206" s="26">
        <v>14</v>
      </c>
      <c r="F206" s="34"/>
      <c r="G206" s="101">
        <f t="shared" si="33"/>
        <v>0</v>
      </c>
      <c r="H206" s="34"/>
      <c r="I206" s="101">
        <f t="shared" si="34"/>
        <v>0</v>
      </c>
      <c r="J206" s="109">
        <f t="shared" si="36"/>
        <v>0</v>
      </c>
      <c r="K206" s="109">
        <f t="shared" si="37"/>
        <v>0</v>
      </c>
      <c r="L206" s="125">
        <v>5</v>
      </c>
      <c r="M206" s="126">
        <f t="shared" si="35"/>
        <v>0</v>
      </c>
      <c r="ALU206" s="7"/>
      <c r="ALV206" s="7"/>
      <c r="ALW206" s="7"/>
      <c r="ALX206" s="7"/>
      <c r="ALY206" s="7"/>
      <c r="ALZ206" s="7"/>
    </row>
    <row r="207" spans="1:1014" s="8" customFormat="1" x14ac:dyDescent="0.2">
      <c r="A207" s="45" t="s">
        <v>142</v>
      </c>
      <c r="B207" s="77" t="s">
        <v>212</v>
      </c>
      <c r="C207" s="70">
        <v>70</v>
      </c>
      <c r="D207" s="71">
        <v>10</v>
      </c>
      <c r="E207" s="26">
        <v>7</v>
      </c>
      <c r="F207" s="34"/>
      <c r="G207" s="101">
        <f t="shared" si="33"/>
        <v>0</v>
      </c>
      <c r="H207" s="34"/>
      <c r="I207" s="101">
        <f t="shared" si="34"/>
        <v>0</v>
      </c>
      <c r="J207" s="109">
        <f t="shared" si="36"/>
        <v>0</v>
      </c>
      <c r="K207" s="109">
        <f t="shared" si="37"/>
        <v>0</v>
      </c>
      <c r="L207" s="125">
        <v>5</v>
      </c>
      <c r="M207" s="126">
        <f t="shared" si="35"/>
        <v>0</v>
      </c>
      <c r="ALU207" s="7"/>
      <c r="ALV207" s="7"/>
      <c r="ALW207" s="7"/>
      <c r="ALX207" s="7"/>
      <c r="ALY207" s="7"/>
      <c r="ALZ207" s="7"/>
    </row>
    <row r="208" spans="1:1014" s="8" customFormat="1" x14ac:dyDescent="0.2">
      <c r="A208" s="51" t="s">
        <v>142</v>
      </c>
      <c r="B208" s="88" t="s">
        <v>94</v>
      </c>
      <c r="C208" s="73">
        <v>200</v>
      </c>
      <c r="D208" s="90">
        <v>10</v>
      </c>
      <c r="E208" s="91">
        <v>20</v>
      </c>
      <c r="F208" s="35"/>
      <c r="G208" s="102">
        <f t="shared" si="33"/>
        <v>0</v>
      </c>
      <c r="H208" s="35"/>
      <c r="I208" s="102">
        <f t="shared" si="34"/>
        <v>0</v>
      </c>
      <c r="J208" s="112">
        <f t="shared" si="36"/>
        <v>0</v>
      </c>
      <c r="K208" s="112">
        <f t="shared" si="37"/>
        <v>0</v>
      </c>
      <c r="L208" s="118">
        <v>5</v>
      </c>
      <c r="M208" s="119">
        <f t="shared" si="35"/>
        <v>0</v>
      </c>
      <c r="ALU208" s="7"/>
      <c r="ALV208" s="7"/>
      <c r="ALW208" s="7"/>
      <c r="ALX208" s="7"/>
      <c r="ALY208" s="7"/>
      <c r="ALZ208" s="7"/>
    </row>
    <row r="209" spans="1:1014" s="8" customFormat="1" x14ac:dyDescent="0.2">
      <c r="A209" s="51" t="s">
        <v>142</v>
      </c>
      <c r="B209" s="88" t="s">
        <v>95</v>
      </c>
      <c r="C209" s="73">
        <v>100</v>
      </c>
      <c r="D209" s="90">
        <v>10</v>
      </c>
      <c r="E209" s="91">
        <v>10</v>
      </c>
      <c r="F209" s="35"/>
      <c r="G209" s="102">
        <f t="shared" si="33"/>
        <v>0</v>
      </c>
      <c r="H209" s="35"/>
      <c r="I209" s="102">
        <f t="shared" si="34"/>
        <v>0</v>
      </c>
      <c r="J209" s="112">
        <f t="shared" si="36"/>
        <v>0</v>
      </c>
      <c r="K209" s="112">
        <f t="shared" si="37"/>
        <v>0</v>
      </c>
      <c r="L209" s="118">
        <v>5</v>
      </c>
      <c r="M209" s="119">
        <f t="shared" si="35"/>
        <v>0</v>
      </c>
      <c r="ALU209" s="7"/>
      <c r="ALV209" s="7"/>
      <c r="ALW209" s="7"/>
      <c r="ALX209" s="7"/>
      <c r="ALY209" s="7"/>
      <c r="ALZ209" s="7"/>
    </row>
    <row r="210" spans="1:1014" s="8" customFormat="1" x14ac:dyDescent="0.2">
      <c r="A210" s="45" t="s">
        <v>142</v>
      </c>
      <c r="B210" s="77" t="s">
        <v>96</v>
      </c>
      <c r="C210" s="70">
        <v>160</v>
      </c>
      <c r="D210" s="71">
        <v>10</v>
      </c>
      <c r="E210" s="26">
        <v>16</v>
      </c>
      <c r="F210" s="28"/>
      <c r="G210" s="100">
        <f t="shared" si="33"/>
        <v>0</v>
      </c>
      <c r="H210" s="28"/>
      <c r="I210" s="100">
        <f t="shared" si="34"/>
        <v>0</v>
      </c>
      <c r="J210" s="106">
        <f t="shared" si="36"/>
        <v>0</v>
      </c>
      <c r="K210" s="106">
        <f t="shared" si="37"/>
        <v>0</v>
      </c>
      <c r="L210" s="120">
        <v>5</v>
      </c>
      <c r="M210" s="121">
        <f t="shared" si="35"/>
        <v>0</v>
      </c>
      <c r="ALU210" s="7"/>
      <c r="ALV210" s="7"/>
      <c r="ALW210" s="7"/>
      <c r="ALX210" s="7"/>
      <c r="ALY210" s="7"/>
      <c r="ALZ210" s="7"/>
    </row>
    <row r="211" spans="1:1014" s="8" customFormat="1" x14ac:dyDescent="0.2">
      <c r="A211" s="45" t="s">
        <v>142</v>
      </c>
      <c r="B211" s="77" t="s">
        <v>97</v>
      </c>
      <c r="C211" s="70">
        <v>80</v>
      </c>
      <c r="D211" s="71">
        <v>10</v>
      </c>
      <c r="E211" s="26">
        <v>8</v>
      </c>
      <c r="F211" s="28"/>
      <c r="G211" s="100">
        <f t="shared" si="33"/>
        <v>0</v>
      </c>
      <c r="H211" s="28"/>
      <c r="I211" s="100">
        <f t="shared" si="34"/>
        <v>0</v>
      </c>
      <c r="J211" s="106">
        <f t="shared" si="36"/>
        <v>0</v>
      </c>
      <c r="K211" s="106">
        <f t="shared" si="37"/>
        <v>0</v>
      </c>
      <c r="L211" s="120">
        <v>5</v>
      </c>
      <c r="M211" s="121">
        <f t="shared" si="35"/>
        <v>0</v>
      </c>
      <c r="ALU211" s="7"/>
      <c r="ALV211" s="7"/>
      <c r="ALW211" s="7"/>
      <c r="ALX211" s="7"/>
      <c r="ALY211" s="7"/>
      <c r="ALZ211" s="7"/>
    </row>
    <row r="212" spans="1:1014" s="12" customFormat="1" ht="24" customHeight="1" x14ac:dyDescent="0.2">
      <c r="A212" s="48" t="s">
        <v>144</v>
      </c>
      <c r="B212" s="48"/>
      <c r="C212" s="64"/>
      <c r="D212" s="65"/>
      <c r="E212" s="23"/>
      <c r="F212" s="20">
        <f>SUM(F190:F211)</f>
        <v>0</v>
      </c>
      <c r="G212" s="20">
        <f t="shared" ref="G212" si="38">SUM(G190:G211)</f>
        <v>0</v>
      </c>
      <c r="H212" s="20">
        <f>SUM(H190:H211)</f>
        <v>0</v>
      </c>
      <c r="I212" s="20">
        <f>SUM(I190:I211)</f>
        <v>0</v>
      </c>
      <c r="J212" s="63"/>
      <c r="K212" s="63"/>
      <c r="L212" s="20"/>
      <c r="M212" s="31">
        <f>SUM(M190:M211)</f>
        <v>0</v>
      </c>
      <c r="ALU212" s="13"/>
      <c r="ALV212" s="13"/>
      <c r="ALW212" s="13"/>
      <c r="ALX212" s="13"/>
      <c r="ALY212" s="13"/>
      <c r="ALZ212" s="13"/>
    </row>
    <row r="213" spans="1:1014" s="8" customFormat="1" ht="10" customHeight="1" x14ac:dyDescent="0.2">
      <c r="A213" s="49"/>
      <c r="B213" s="49"/>
      <c r="C213" s="84"/>
      <c r="D213" s="85"/>
      <c r="E213" s="24"/>
      <c r="F213" s="30"/>
      <c r="G213" s="104"/>
      <c r="H213" s="30"/>
      <c r="I213" s="104"/>
      <c r="J213" s="104"/>
      <c r="K213" s="104"/>
      <c r="L213" s="104"/>
      <c r="M213" s="104"/>
      <c r="ALU213" s="7"/>
      <c r="ALV213" s="7"/>
      <c r="ALW213" s="7"/>
      <c r="ALX213" s="7"/>
      <c r="ALY213" s="7"/>
      <c r="ALZ213" s="7"/>
    </row>
    <row r="214" spans="1:1014" s="8" customFormat="1" x14ac:dyDescent="0.2">
      <c r="A214" s="45" t="s">
        <v>139</v>
      </c>
      <c r="B214" s="69" t="s">
        <v>147</v>
      </c>
      <c r="C214" s="70">
        <v>400</v>
      </c>
      <c r="D214" s="71">
        <v>10</v>
      </c>
      <c r="E214" s="25">
        <v>40</v>
      </c>
      <c r="F214" s="28"/>
      <c r="G214" s="100">
        <f t="shared" ref="G214:G222" si="39">F214*D214</f>
        <v>0</v>
      </c>
      <c r="H214" s="28"/>
      <c r="I214" s="100">
        <f t="shared" ref="I214:I222" si="40">H214*D214</f>
        <v>0</v>
      </c>
      <c r="J214" s="106">
        <f t="shared" si="36"/>
        <v>0</v>
      </c>
      <c r="K214" s="106">
        <f t="shared" si="37"/>
        <v>0</v>
      </c>
      <c r="L214" s="120">
        <v>4</v>
      </c>
      <c r="M214" s="121">
        <f t="shared" ref="M214:M222" si="41">I214*L214</f>
        <v>0</v>
      </c>
      <c r="ALU214" s="7"/>
      <c r="ALV214" s="7"/>
      <c r="ALW214" s="7"/>
      <c r="ALX214" s="7"/>
      <c r="ALY214" s="7"/>
      <c r="ALZ214" s="7"/>
    </row>
    <row r="215" spans="1:1014" s="8" customFormat="1" x14ac:dyDescent="0.2">
      <c r="A215" s="45" t="s">
        <v>139</v>
      </c>
      <c r="B215" s="69" t="s">
        <v>103</v>
      </c>
      <c r="C215" s="70">
        <v>350</v>
      </c>
      <c r="D215" s="71">
        <v>10</v>
      </c>
      <c r="E215" s="26">
        <v>35</v>
      </c>
      <c r="F215" s="28"/>
      <c r="G215" s="100">
        <f t="shared" si="39"/>
        <v>0</v>
      </c>
      <c r="H215" s="28"/>
      <c r="I215" s="100">
        <f t="shared" si="40"/>
        <v>0</v>
      </c>
      <c r="J215" s="106">
        <f t="shared" si="36"/>
        <v>0</v>
      </c>
      <c r="K215" s="106">
        <f t="shared" si="37"/>
        <v>0</v>
      </c>
      <c r="L215" s="120">
        <v>4</v>
      </c>
      <c r="M215" s="121">
        <f t="shared" si="41"/>
        <v>0</v>
      </c>
      <c r="ALU215" s="7"/>
      <c r="ALV215" s="7"/>
      <c r="ALW215" s="7"/>
      <c r="ALX215" s="7"/>
      <c r="ALY215" s="7"/>
      <c r="ALZ215" s="7"/>
    </row>
    <row r="216" spans="1:1014" s="14" customFormat="1" x14ac:dyDescent="0.2">
      <c r="A216" s="45" t="s">
        <v>139</v>
      </c>
      <c r="B216" s="69" t="s">
        <v>104</v>
      </c>
      <c r="C216" s="92">
        <v>400</v>
      </c>
      <c r="D216" s="71">
        <v>10</v>
      </c>
      <c r="E216" s="25">
        <v>40</v>
      </c>
      <c r="F216" s="28"/>
      <c r="G216" s="100">
        <f t="shared" si="39"/>
        <v>0</v>
      </c>
      <c r="H216" s="28"/>
      <c r="I216" s="100">
        <f t="shared" si="40"/>
        <v>0</v>
      </c>
      <c r="J216" s="106">
        <f t="shared" si="36"/>
        <v>0</v>
      </c>
      <c r="K216" s="106">
        <f t="shared" si="37"/>
        <v>0</v>
      </c>
      <c r="L216" s="120">
        <v>4</v>
      </c>
      <c r="M216" s="121">
        <f t="shared" si="41"/>
        <v>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8"/>
      <c r="LE216" s="8"/>
      <c r="LF216" s="8"/>
      <c r="LG216" s="8"/>
      <c r="LH216" s="8"/>
      <c r="LI216" s="8"/>
      <c r="LJ216" s="8"/>
      <c r="LK216" s="8"/>
      <c r="LL216" s="8"/>
      <c r="LM216" s="8"/>
      <c r="LN216" s="8"/>
      <c r="LO216" s="8"/>
      <c r="LP216" s="8"/>
      <c r="LQ216" s="8"/>
      <c r="LR216" s="8"/>
      <c r="LS216" s="8"/>
      <c r="LT216" s="8"/>
      <c r="LU216" s="8"/>
      <c r="LV216" s="8"/>
      <c r="LW216" s="8"/>
      <c r="LX216" s="8"/>
      <c r="LY216" s="8"/>
      <c r="LZ216" s="8"/>
      <c r="MA216" s="8"/>
      <c r="MB216" s="8"/>
      <c r="MC216" s="8"/>
      <c r="MD216" s="8"/>
      <c r="ME216" s="8"/>
      <c r="MF216" s="8"/>
      <c r="MG216" s="8"/>
      <c r="MH216" s="8"/>
      <c r="MI216" s="8"/>
      <c r="MJ216" s="8"/>
      <c r="MK216" s="8"/>
      <c r="ML216" s="8"/>
      <c r="MM216" s="8"/>
      <c r="MN216" s="8"/>
      <c r="MO216" s="8"/>
      <c r="MP216" s="8"/>
      <c r="MQ216" s="8"/>
      <c r="MR216" s="8"/>
      <c r="MS216" s="8"/>
      <c r="MT216" s="8"/>
      <c r="MU216" s="8"/>
      <c r="MV216" s="8"/>
      <c r="MW216" s="8"/>
      <c r="MX216" s="8"/>
      <c r="MY216" s="8"/>
      <c r="MZ216" s="8"/>
      <c r="NA216" s="8"/>
      <c r="NB216" s="8"/>
      <c r="NC216" s="8"/>
      <c r="ND216" s="8"/>
      <c r="NE216" s="8"/>
      <c r="NF216" s="8"/>
      <c r="NG216" s="8"/>
      <c r="NH216" s="8"/>
      <c r="NI216" s="8"/>
      <c r="NJ216" s="8"/>
      <c r="NK216" s="8"/>
      <c r="NL216" s="8"/>
      <c r="NM216" s="8"/>
      <c r="NN216" s="8"/>
      <c r="NO216" s="8"/>
      <c r="NP216" s="8"/>
      <c r="NQ216" s="8"/>
      <c r="NR216" s="8"/>
      <c r="NS216" s="8"/>
      <c r="NT216" s="8"/>
      <c r="NU216" s="8"/>
      <c r="NV216" s="8"/>
      <c r="NW216" s="8"/>
      <c r="NX216" s="8"/>
      <c r="NY216" s="8"/>
      <c r="NZ216" s="8"/>
      <c r="OA216" s="8"/>
      <c r="OB216" s="8"/>
      <c r="OC216" s="8"/>
      <c r="OD216" s="8"/>
      <c r="OE216" s="8"/>
      <c r="OF216" s="8"/>
      <c r="OG216" s="8"/>
      <c r="OH216" s="8"/>
      <c r="OI216" s="8"/>
      <c r="OJ216" s="8"/>
      <c r="OK216" s="8"/>
      <c r="OL216" s="8"/>
      <c r="OM216" s="8"/>
      <c r="ON216" s="8"/>
      <c r="OO216" s="8"/>
      <c r="OP216" s="8"/>
      <c r="OQ216" s="8"/>
      <c r="OR216" s="8"/>
      <c r="OS216" s="8"/>
      <c r="OT216" s="8"/>
      <c r="OU216" s="8"/>
      <c r="OV216" s="8"/>
      <c r="OW216" s="8"/>
      <c r="OX216" s="8"/>
      <c r="OY216" s="8"/>
      <c r="OZ216" s="8"/>
      <c r="PA216" s="8"/>
      <c r="PB216" s="8"/>
      <c r="PC216" s="8"/>
      <c r="PD216" s="8"/>
      <c r="PE216" s="8"/>
      <c r="PF216" s="8"/>
      <c r="PG216" s="8"/>
      <c r="PH216" s="8"/>
      <c r="PI216" s="8"/>
      <c r="PJ216" s="8"/>
      <c r="PK216" s="8"/>
      <c r="PL216" s="8"/>
      <c r="PM216" s="8"/>
      <c r="PN216" s="8"/>
      <c r="PO216" s="8"/>
      <c r="PP216" s="8"/>
      <c r="PQ216" s="8"/>
      <c r="PR216" s="8"/>
      <c r="PS216" s="8"/>
      <c r="PT216" s="8"/>
      <c r="PU216" s="8"/>
      <c r="PV216" s="8"/>
      <c r="PW216" s="8"/>
      <c r="PX216" s="8"/>
      <c r="PY216" s="8"/>
      <c r="PZ216" s="8"/>
      <c r="QA216" s="8"/>
      <c r="QB216" s="8"/>
      <c r="QC216" s="8"/>
      <c r="QD216" s="8"/>
      <c r="QE216" s="8"/>
      <c r="QF216" s="8"/>
      <c r="QG216" s="8"/>
      <c r="QH216" s="8"/>
      <c r="QI216" s="8"/>
      <c r="QJ216" s="8"/>
      <c r="QK216" s="8"/>
      <c r="QL216" s="8"/>
      <c r="QM216" s="8"/>
      <c r="QN216" s="8"/>
      <c r="QO216" s="8"/>
      <c r="QP216" s="8"/>
      <c r="QQ216" s="8"/>
      <c r="QR216" s="8"/>
      <c r="QS216" s="8"/>
      <c r="QT216" s="8"/>
      <c r="QU216" s="8"/>
      <c r="QV216" s="8"/>
      <c r="QW216" s="8"/>
      <c r="QX216" s="8"/>
      <c r="QY216" s="8"/>
      <c r="QZ216" s="8"/>
      <c r="RA216" s="8"/>
      <c r="RB216" s="8"/>
      <c r="RC216" s="8"/>
      <c r="RD216" s="8"/>
      <c r="RE216" s="8"/>
      <c r="RF216" s="8"/>
      <c r="RG216" s="8"/>
      <c r="RH216" s="8"/>
      <c r="RI216" s="8"/>
      <c r="RJ216" s="8"/>
      <c r="RK216" s="8"/>
      <c r="RL216" s="8"/>
      <c r="RM216" s="8"/>
      <c r="RN216" s="8"/>
      <c r="RO216" s="8"/>
      <c r="RP216" s="8"/>
      <c r="RQ216" s="8"/>
      <c r="RR216" s="8"/>
      <c r="RS216" s="8"/>
      <c r="RT216" s="8"/>
      <c r="RU216" s="8"/>
      <c r="RV216" s="8"/>
      <c r="RW216" s="8"/>
      <c r="RX216" s="8"/>
      <c r="RY216" s="8"/>
      <c r="RZ216" s="8"/>
      <c r="SA216" s="8"/>
      <c r="SB216" s="8"/>
      <c r="SC216" s="8"/>
      <c r="SD216" s="8"/>
      <c r="SE216" s="8"/>
      <c r="SF216" s="8"/>
      <c r="SG216" s="8"/>
      <c r="SH216" s="8"/>
      <c r="SI216" s="8"/>
      <c r="SJ216" s="8"/>
      <c r="SK216" s="8"/>
      <c r="SL216" s="8"/>
      <c r="SM216" s="8"/>
      <c r="SN216" s="8"/>
      <c r="SO216" s="8"/>
      <c r="SP216" s="8"/>
      <c r="SQ216" s="8"/>
      <c r="SR216" s="8"/>
      <c r="SS216" s="8"/>
      <c r="ST216" s="8"/>
      <c r="SU216" s="8"/>
      <c r="SV216" s="8"/>
      <c r="SW216" s="8"/>
      <c r="SX216" s="8"/>
      <c r="SY216" s="8"/>
      <c r="SZ216" s="8"/>
      <c r="TA216" s="8"/>
      <c r="TB216" s="8"/>
      <c r="TC216" s="8"/>
      <c r="TD216" s="8"/>
      <c r="TE216" s="8"/>
      <c r="TF216" s="8"/>
      <c r="TG216" s="8"/>
      <c r="TH216" s="8"/>
      <c r="TI216" s="8"/>
      <c r="TJ216" s="8"/>
      <c r="TK216" s="8"/>
      <c r="TL216" s="8"/>
      <c r="TM216" s="8"/>
      <c r="TN216" s="8"/>
      <c r="TO216" s="8"/>
      <c r="TP216" s="8"/>
      <c r="TQ216" s="8"/>
      <c r="TR216" s="8"/>
      <c r="TS216" s="8"/>
      <c r="TT216" s="8"/>
      <c r="TU216" s="8"/>
      <c r="TV216" s="8"/>
      <c r="TW216" s="8"/>
      <c r="TX216" s="8"/>
      <c r="TY216" s="8"/>
      <c r="TZ216" s="8"/>
      <c r="UA216" s="8"/>
      <c r="UB216" s="8"/>
      <c r="UC216" s="8"/>
      <c r="UD216" s="8"/>
      <c r="UE216" s="8"/>
      <c r="UF216" s="8"/>
      <c r="UG216" s="8"/>
      <c r="UH216" s="8"/>
      <c r="UI216" s="8"/>
      <c r="UJ216" s="8"/>
      <c r="UK216" s="8"/>
      <c r="UL216" s="8"/>
      <c r="UM216" s="8"/>
      <c r="UN216" s="8"/>
      <c r="UO216" s="8"/>
      <c r="UP216" s="8"/>
      <c r="UQ216" s="8"/>
      <c r="UR216" s="8"/>
      <c r="US216" s="8"/>
      <c r="UT216" s="8"/>
      <c r="UU216" s="8"/>
      <c r="UV216" s="8"/>
      <c r="UW216" s="8"/>
      <c r="UX216" s="8"/>
      <c r="UY216" s="8"/>
      <c r="UZ216" s="8"/>
      <c r="VA216" s="8"/>
      <c r="VB216" s="8"/>
      <c r="VC216" s="8"/>
      <c r="VD216" s="8"/>
      <c r="VE216" s="8"/>
      <c r="VF216" s="8"/>
      <c r="VG216" s="8"/>
      <c r="VH216" s="8"/>
      <c r="VI216" s="8"/>
      <c r="VJ216" s="8"/>
      <c r="VK216" s="8"/>
      <c r="VL216" s="8"/>
      <c r="VM216" s="8"/>
      <c r="VN216" s="8"/>
      <c r="VO216" s="8"/>
      <c r="VP216" s="8"/>
      <c r="VQ216" s="8"/>
      <c r="VR216" s="8"/>
      <c r="VS216" s="8"/>
      <c r="VT216" s="8"/>
      <c r="VU216" s="8"/>
      <c r="VV216" s="8"/>
      <c r="VW216" s="8"/>
      <c r="VX216" s="8"/>
      <c r="VY216" s="8"/>
      <c r="VZ216" s="8"/>
      <c r="WA216" s="8"/>
      <c r="WB216" s="8"/>
      <c r="WC216" s="8"/>
      <c r="WD216" s="8"/>
      <c r="WE216" s="8"/>
      <c r="WF216" s="8"/>
      <c r="WG216" s="8"/>
      <c r="WH216" s="8"/>
      <c r="WI216" s="8"/>
      <c r="WJ216" s="8"/>
      <c r="WK216" s="8"/>
      <c r="WL216" s="8"/>
      <c r="WM216" s="8"/>
      <c r="WN216" s="8"/>
      <c r="WO216" s="8"/>
      <c r="WP216" s="8"/>
      <c r="WQ216" s="8"/>
      <c r="WR216" s="8"/>
      <c r="WS216" s="8"/>
      <c r="WT216" s="8"/>
      <c r="WU216" s="8"/>
      <c r="WV216" s="8"/>
      <c r="WW216" s="8"/>
      <c r="WX216" s="8"/>
      <c r="WY216" s="8"/>
      <c r="WZ216" s="8"/>
      <c r="XA216" s="8"/>
      <c r="XB216" s="8"/>
      <c r="XC216" s="8"/>
      <c r="XD216" s="8"/>
      <c r="XE216" s="8"/>
      <c r="XF216" s="8"/>
      <c r="XG216" s="8"/>
      <c r="XH216" s="8"/>
      <c r="XI216" s="8"/>
      <c r="XJ216" s="8"/>
      <c r="XK216" s="8"/>
      <c r="XL216" s="8"/>
      <c r="XM216" s="8"/>
      <c r="XN216" s="8"/>
      <c r="XO216" s="8"/>
      <c r="XP216" s="8"/>
      <c r="XQ216" s="8"/>
      <c r="XR216" s="8"/>
      <c r="XS216" s="8"/>
      <c r="XT216" s="8"/>
      <c r="XU216" s="8"/>
      <c r="XV216" s="8"/>
      <c r="XW216" s="8"/>
      <c r="XX216" s="8"/>
      <c r="XY216" s="8"/>
      <c r="XZ216" s="8"/>
      <c r="YA216" s="8"/>
      <c r="YB216" s="8"/>
      <c r="YC216" s="8"/>
      <c r="YD216" s="8"/>
      <c r="YE216" s="8"/>
      <c r="YF216" s="8"/>
      <c r="YG216" s="8"/>
      <c r="YH216" s="8"/>
      <c r="YI216" s="8"/>
      <c r="YJ216" s="8"/>
      <c r="YK216" s="8"/>
      <c r="YL216" s="8"/>
      <c r="YM216" s="8"/>
      <c r="YN216" s="8"/>
      <c r="YO216" s="8"/>
      <c r="YP216" s="8"/>
      <c r="YQ216" s="8"/>
      <c r="YR216" s="8"/>
      <c r="YS216" s="8"/>
      <c r="YT216" s="8"/>
      <c r="YU216" s="8"/>
      <c r="YV216" s="8"/>
      <c r="YW216" s="8"/>
      <c r="YX216" s="8"/>
      <c r="YY216" s="8"/>
      <c r="YZ216" s="8"/>
      <c r="ZA216" s="8"/>
      <c r="ZB216" s="8"/>
      <c r="ZC216" s="8"/>
      <c r="ZD216" s="8"/>
      <c r="ZE216" s="8"/>
      <c r="ZF216" s="8"/>
      <c r="ZG216" s="8"/>
      <c r="ZH216" s="8"/>
      <c r="ZI216" s="8"/>
      <c r="ZJ216" s="8"/>
      <c r="ZK216" s="8"/>
      <c r="ZL216" s="8"/>
      <c r="ZM216" s="8"/>
      <c r="ZN216" s="8"/>
      <c r="ZO216" s="8"/>
      <c r="ZP216" s="8"/>
      <c r="ZQ216" s="8"/>
      <c r="ZR216" s="8"/>
      <c r="ZS216" s="8"/>
      <c r="ZT216" s="8"/>
      <c r="ZU216" s="8"/>
      <c r="ZV216" s="8"/>
      <c r="ZW216" s="8"/>
      <c r="ZX216" s="8"/>
      <c r="ZY216" s="8"/>
      <c r="ZZ216" s="8"/>
      <c r="AAA216" s="8"/>
      <c r="AAB216" s="8"/>
      <c r="AAC216" s="8"/>
      <c r="AAD216" s="8"/>
      <c r="AAE216" s="8"/>
      <c r="AAF216" s="8"/>
      <c r="AAG216" s="8"/>
      <c r="AAH216" s="8"/>
      <c r="AAI216" s="8"/>
      <c r="AAJ216" s="8"/>
      <c r="AAK216" s="8"/>
      <c r="AAL216" s="8"/>
      <c r="AAM216" s="8"/>
      <c r="AAN216" s="8"/>
      <c r="AAO216" s="8"/>
      <c r="AAP216" s="8"/>
      <c r="AAQ216" s="8"/>
      <c r="AAR216" s="8"/>
      <c r="AAS216" s="8"/>
      <c r="AAT216" s="8"/>
      <c r="AAU216" s="8"/>
      <c r="AAV216" s="8"/>
      <c r="AAW216" s="8"/>
      <c r="AAX216" s="8"/>
      <c r="AAY216" s="8"/>
      <c r="AAZ216" s="8"/>
      <c r="ABA216" s="8"/>
      <c r="ABB216" s="8"/>
      <c r="ABC216" s="8"/>
      <c r="ABD216" s="8"/>
      <c r="ABE216" s="8"/>
      <c r="ABF216" s="8"/>
      <c r="ABG216" s="8"/>
      <c r="ABH216" s="8"/>
      <c r="ABI216" s="8"/>
      <c r="ABJ216" s="8"/>
      <c r="ABK216" s="8"/>
      <c r="ABL216" s="8"/>
      <c r="ABM216" s="8"/>
      <c r="ABN216" s="8"/>
      <c r="ABO216" s="8"/>
      <c r="ABP216" s="8"/>
      <c r="ABQ216" s="8"/>
      <c r="ABR216" s="8"/>
      <c r="ABS216" s="8"/>
      <c r="ABT216" s="8"/>
      <c r="ABU216" s="8"/>
      <c r="ABV216" s="8"/>
      <c r="ABW216" s="8"/>
      <c r="ABX216" s="8"/>
      <c r="ABY216" s="8"/>
      <c r="ABZ216" s="8"/>
      <c r="ACA216" s="8"/>
      <c r="ACB216" s="8"/>
      <c r="ACC216" s="8"/>
      <c r="ACD216" s="8"/>
      <c r="ACE216" s="8"/>
      <c r="ACF216" s="8"/>
      <c r="ACG216" s="8"/>
      <c r="ACH216" s="8"/>
      <c r="ACI216" s="8"/>
      <c r="ACJ216" s="8"/>
      <c r="ACK216" s="8"/>
      <c r="ACL216" s="8"/>
      <c r="ACM216" s="8"/>
      <c r="ACN216" s="8"/>
      <c r="ACO216" s="8"/>
      <c r="ACP216" s="8"/>
      <c r="ACQ216" s="8"/>
      <c r="ACR216" s="8"/>
      <c r="ACS216" s="8"/>
      <c r="ACT216" s="8"/>
      <c r="ACU216" s="8"/>
      <c r="ACV216" s="8"/>
      <c r="ACW216" s="8"/>
      <c r="ACX216" s="8"/>
      <c r="ACY216" s="8"/>
      <c r="ACZ216" s="8"/>
      <c r="ADA216" s="8"/>
      <c r="ADB216" s="8"/>
      <c r="ADC216" s="8"/>
      <c r="ADD216" s="8"/>
      <c r="ADE216" s="8"/>
      <c r="ADF216" s="8"/>
      <c r="ADG216" s="8"/>
      <c r="ADH216" s="8"/>
      <c r="ADI216" s="8"/>
      <c r="ADJ216" s="8"/>
      <c r="ADK216" s="8"/>
      <c r="ADL216" s="8"/>
      <c r="ADM216" s="8"/>
      <c r="ADN216" s="8"/>
      <c r="ADO216" s="8"/>
      <c r="ADP216" s="8"/>
      <c r="ADQ216" s="8"/>
      <c r="ADR216" s="8"/>
      <c r="ADS216" s="8"/>
      <c r="ADT216" s="8"/>
      <c r="ADU216" s="8"/>
      <c r="ADV216" s="8"/>
      <c r="ADW216" s="8"/>
      <c r="ADX216" s="8"/>
      <c r="ADY216" s="8"/>
      <c r="ADZ216" s="8"/>
      <c r="AEA216" s="8"/>
      <c r="AEB216" s="8"/>
      <c r="AEC216" s="8"/>
      <c r="AED216" s="8"/>
      <c r="AEE216" s="8"/>
      <c r="AEF216" s="8"/>
      <c r="AEG216" s="8"/>
      <c r="AEH216" s="8"/>
      <c r="AEI216" s="8"/>
      <c r="AEJ216" s="8"/>
      <c r="AEK216" s="8"/>
      <c r="AEL216" s="8"/>
      <c r="AEM216" s="8"/>
      <c r="AEN216" s="8"/>
      <c r="AEO216" s="8"/>
      <c r="AEP216" s="8"/>
      <c r="AEQ216" s="8"/>
      <c r="AER216" s="8"/>
      <c r="AES216" s="8"/>
      <c r="AET216" s="8"/>
      <c r="AEU216" s="8"/>
      <c r="AEV216" s="8"/>
      <c r="AEW216" s="8"/>
      <c r="AEX216" s="8"/>
      <c r="AEY216" s="8"/>
      <c r="AEZ216" s="8"/>
      <c r="AFA216" s="8"/>
      <c r="AFB216" s="8"/>
      <c r="AFC216" s="8"/>
      <c r="AFD216" s="8"/>
      <c r="AFE216" s="8"/>
      <c r="AFF216" s="8"/>
      <c r="AFG216" s="8"/>
      <c r="AFH216" s="8"/>
      <c r="AFI216" s="8"/>
      <c r="AFJ216" s="8"/>
      <c r="AFK216" s="8"/>
      <c r="AFL216" s="8"/>
      <c r="AFM216" s="8"/>
      <c r="AFN216" s="8"/>
      <c r="AFO216" s="8"/>
      <c r="AFP216" s="8"/>
      <c r="AFQ216" s="8"/>
      <c r="AFR216" s="8"/>
      <c r="AFS216" s="8"/>
      <c r="AFT216" s="8"/>
      <c r="AFU216" s="8"/>
      <c r="AFV216" s="8"/>
      <c r="AFW216" s="8"/>
      <c r="AFX216" s="8"/>
      <c r="AFY216" s="8"/>
      <c r="AFZ216" s="8"/>
      <c r="AGA216" s="8"/>
      <c r="AGB216" s="8"/>
      <c r="AGC216" s="8"/>
      <c r="AGD216" s="8"/>
      <c r="AGE216" s="8"/>
      <c r="AGF216" s="8"/>
      <c r="AGG216" s="8"/>
      <c r="AGH216" s="8"/>
      <c r="AGI216" s="8"/>
      <c r="AGJ216" s="8"/>
      <c r="AGK216" s="8"/>
      <c r="AGL216" s="8"/>
      <c r="AGM216" s="8"/>
      <c r="AGN216" s="8"/>
      <c r="AGO216" s="8"/>
      <c r="AGP216" s="8"/>
      <c r="AGQ216" s="8"/>
      <c r="AGR216" s="8"/>
      <c r="AGS216" s="8"/>
      <c r="AGT216" s="8"/>
      <c r="AGU216" s="8"/>
      <c r="AGV216" s="8"/>
      <c r="AGW216" s="8"/>
      <c r="AGX216" s="8"/>
      <c r="AGY216" s="8"/>
      <c r="AGZ216" s="8"/>
      <c r="AHA216" s="8"/>
      <c r="AHB216" s="8"/>
      <c r="AHC216" s="8"/>
      <c r="AHD216" s="8"/>
      <c r="AHE216" s="8"/>
      <c r="AHF216" s="8"/>
      <c r="AHG216" s="8"/>
      <c r="AHH216" s="8"/>
      <c r="AHI216" s="8"/>
      <c r="AHJ216" s="8"/>
      <c r="AHK216" s="8"/>
      <c r="AHL216" s="8"/>
      <c r="AHM216" s="8"/>
      <c r="AHN216" s="8"/>
      <c r="AHO216" s="8"/>
      <c r="AHP216" s="8"/>
      <c r="AHQ216" s="8"/>
      <c r="AHR216" s="8"/>
      <c r="AHS216" s="8"/>
      <c r="AHT216" s="8"/>
      <c r="AHU216" s="8"/>
      <c r="AHV216" s="8"/>
      <c r="AHW216" s="8"/>
      <c r="AHX216" s="8"/>
      <c r="AHY216" s="8"/>
      <c r="AHZ216" s="8"/>
      <c r="AIA216" s="8"/>
      <c r="AIB216" s="8"/>
      <c r="AIC216" s="8"/>
      <c r="AID216" s="8"/>
      <c r="AIE216" s="8"/>
      <c r="AIF216" s="8"/>
      <c r="AIG216" s="8"/>
      <c r="AIH216" s="8"/>
      <c r="AII216" s="8"/>
      <c r="AIJ216" s="8"/>
      <c r="AIK216" s="8"/>
      <c r="AIL216" s="8"/>
      <c r="AIM216" s="8"/>
      <c r="AIN216" s="8"/>
      <c r="AIO216" s="8"/>
      <c r="AIP216" s="8"/>
      <c r="AIQ216" s="8"/>
      <c r="AIR216" s="8"/>
      <c r="AIS216" s="8"/>
      <c r="AIT216" s="8"/>
      <c r="AIU216" s="8"/>
      <c r="AIV216" s="8"/>
      <c r="AIW216" s="8"/>
      <c r="AIX216" s="8"/>
      <c r="AIY216" s="8"/>
      <c r="AIZ216" s="8"/>
      <c r="AJA216" s="8"/>
      <c r="AJB216" s="8"/>
      <c r="AJC216" s="8"/>
      <c r="AJD216" s="8"/>
      <c r="AJE216" s="8"/>
      <c r="AJF216" s="8"/>
      <c r="AJG216" s="8"/>
      <c r="AJH216" s="8"/>
      <c r="AJI216" s="8"/>
      <c r="AJJ216" s="8"/>
      <c r="AJK216" s="8"/>
      <c r="AJL216" s="8"/>
      <c r="AJM216" s="8"/>
      <c r="AJN216" s="8"/>
      <c r="AJO216" s="8"/>
      <c r="AJP216" s="8"/>
      <c r="AJQ216" s="8"/>
      <c r="AJR216" s="8"/>
      <c r="AJS216" s="8"/>
      <c r="AJT216" s="8"/>
      <c r="AJU216" s="8"/>
      <c r="AJV216" s="8"/>
      <c r="AJW216" s="8"/>
      <c r="AJX216" s="8"/>
      <c r="AJY216" s="8"/>
      <c r="AJZ216" s="8"/>
      <c r="AKA216" s="8"/>
      <c r="AKB216" s="8"/>
      <c r="AKC216" s="8"/>
      <c r="AKD216" s="8"/>
      <c r="AKE216" s="8"/>
      <c r="AKF216" s="8"/>
      <c r="AKG216" s="8"/>
      <c r="AKH216" s="8"/>
      <c r="AKI216" s="8"/>
      <c r="AKJ216" s="8"/>
      <c r="AKK216" s="8"/>
      <c r="AKL216" s="8"/>
      <c r="AKM216" s="8"/>
      <c r="AKN216" s="8"/>
      <c r="AKO216" s="8"/>
      <c r="AKP216" s="8"/>
      <c r="AKQ216" s="8"/>
      <c r="AKR216" s="8"/>
      <c r="AKS216" s="8"/>
      <c r="AKT216" s="8"/>
      <c r="AKU216" s="8"/>
      <c r="AKV216" s="8"/>
      <c r="AKW216" s="8"/>
      <c r="AKX216" s="8"/>
      <c r="AKY216" s="8"/>
      <c r="AKZ216" s="8"/>
      <c r="ALA216" s="8"/>
      <c r="ALB216" s="8"/>
      <c r="ALC216" s="8"/>
      <c r="ALD216" s="8"/>
      <c r="ALE216" s="8"/>
      <c r="ALF216" s="8"/>
      <c r="ALG216" s="8"/>
      <c r="ALH216" s="8"/>
      <c r="ALI216" s="8"/>
      <c r="ALJ216" s="8"/>
      <c r="ALK216" s="8"/>
      <c r="ALL216" s="8"/>
      <c r="ALM216" s="8"/>
      <c r="ALN216" s="8"/>
      <c r="ALO216" s="8"/>
      <c r="ALP216" s="8"/>
      <c r="ALQ216" s="8"/>
      <c r="ALR216" s="8"/>
      <c r="ALS216" s="8"/>
      <c r="ALT216" s="8"/>
      <c r="ALU216" s="8"/>
      <c r="ALV216" s="8"/>
      <c r="ALW216" s="8"/>
      <c r="ALX216" s="7"/>
      <c r="ALY216" s="7"/>
      <c r="ALZ216" s="7"/>
    </row>
    <row r="217" spans="1:1014" s="8" customFormat="1" ht="15" customHeight="1" x14ac:dyDescent="0.2">
      <c r="A217" s="45" t="s">
        <v>139</v>
      </c>
      <c r="B217" s="69" t="s">
        <v>105</v>
      </c>
      <c r="C217" s="92">
        <v>60</v>
      </c>
      <c r="D217" s="71">
        <v>10</v>
      </c>
      <c r="E217" s="25">
        <v>6</v>
      </c>
      <c r="F217" s="28"/>
      <c r="G217" s="100">
        <f t="shared" si="39"/>
        <v>0</v>
      </c>
      <c r="H217" s="28"/>
      <c r="I217" s="100">
        <f t="shared" si="40"/>
        <v>0</v>
      </c>
      <c r="J217" s="106">
        <f t="shared" si="36"/>
        <v>0</v>
      </c>
      <c r="K217" s="106">
        <f t="shared" si="37"/>
        <v>0</v>
      </c>
      <c r="L217" s="120">
        <v>9</v>
      </c>
      <c r="M217" s="121">
        <f t="shared" si="41"/>
        <v>0</v>
      </c>
      <c r="ALX217" s="7"/>
      <c r="ALY217" s="7"/>
      <c r="ALZ217" s="7"/>
    </row>
    <row r="218" spans="1:1014" s="8" customFormat="1" ht="15" customHeight="1" x14ac:dyDescent="0.2">
      <c r="A218" s="45" t="s">
        <v>139</v>
      </c>
      <c r="B218" s="77" t="s">
        <v>106</v>
      </c>
      <c r="C218" s="92">
        <v>80</v>
      </c>
      <c r="D218" s="71">
        <v>10</v>
      </c>
      <c r="E218" s="25">
        <v>8</v>
      </c>
      <c r="F218" s="28"/>
      <c r="G218" s="100">
        <f t="shared" si="39"/>
        <v>0</v>
      </c>
      <c r="H218" s="28"/>
      <c r="I218" s="100">
        <f t="shared" si="40"/>
        <v>0</v>
      </c>
      <c r="J218" s="106">
        <f t="shared" si="36"/>
        <v>0</v>
      </c>
      <c r="K218" s="106">
        <f t="shared" si="37"/>
        <v>0</v>
      </c>
      <c r="L218" s="120">
        <v>9</v>
      </c>
      <c r="M218" s="121">
        <f>I218*L218</f>
        <v>0</v>
      </c>
      <c r="ALX218" s="7"/>
      <c r="ALY218" s="7"/>
      <c r="ALZ218" s="7"/>
    </row>
    <row r="219" spans="1:1014" s="8" customFormat="1" ht="15" customHeight="1" x14ac:dyDescent="0.2">
      <c r="A219" s="45" t="s">
        <v>139</v>
      </c>
      <c r="B219" s="69" t="s">
        <v>107</v>
      </c>
      <c r="C219" s="92">
        <v>200</v>
      </c>
      <c r="D219" s="71">
        <v>10</v>
      </c>
      <c r="E219" s="25">
        <v>20</v>
      </c>
      <c r="F219" s="28"/>
      <c r="G219" s="100">
        <f t="shared" si="39"/>
        <v>0</v>
      </c>
      <c r="H219" s="28"/>
      <c r="I219" s="100">
        <f t="shared" si="40"/>
        <v>0</v>
      </c>
      <c r="J219" s="106">
        <f t="shared" si="36"/>
        <v>0</v>
      </c>
      <c r="K219" s="106">
        <f t="shared" si="37"/>
        <v>0</v>
      </c>
      <c r="L219" s="120">
        <v>5</v>
      </c>
      <c r="M219" s="121">
        <f t="shared" si="41"/>
        <v>0</v>
      </c>
      <c r="ALX219" s="7"/>
      <c r="ALY219" s="7"/>
      <c r="ALZ219" s="7"/>
    </row>
    <row r="220" spans="1:1014" s="8" customFormat="1" ht="15" customHeight="1" x14ac:dyDescent="0.2">
      <c r="A220" s="45" t="s">
        <v>139</v>
      </c>
      <c r="B220" s="69" t="s">
        <v>108</v>
      </c>
      <c r="C220" s="92">
        <v>100</v>
      </c>
      <c r="D220" s="71">
        <v>10</v>
      </c>
      <c r="E220" s="25">
        <v>10</v>
      </c>
      <c r="F220" s="28"/>
      <c r="G220" s="100">
        <f t="shared" si="39"/>
        <v>0</v>
      </c>
      <c r="H220" s="28"/>
      <c r="I220" s="100">
        <f t="shared" si="40"/>
        <v>0</v>
      </c>
      <c r="J220" s="106">
        <f t="shared" si="36"/>
        <v>0</v>
      </c>
      <c r="K220" s="106">
        <f t="shared" si="37"/>
        <v>0</v>
      </c>
      <c r="L220" s="120">
        <v>8</v>
      </c>
      <c r="M220" s="121">
        <f t="shared" si="41"/>
        <v>0</v>
      </c>
      <c r="ALX220" s="7"/>
      <c r="ALY220" s="7"/>
      <c r="ALZ220" s="7"/>
    </row>
    <row r="221" spans="1:1014" s="8" customFormat="1" ht="15" customHeight="1" x14ac:dyDescent="0.2">
      <c r="A221" s="45" t="s">
        <v>139</v>
      </c>
      <c r="B221" s="69" t="s">
        <v>69</v>
      </c>
      <c r="C221" s="70">
        <v>200</v>
      </c>
      <c r="D221" s="71">
        <v>10</v>
      </c>
      <c r="E221" s="25">
        <v>20</v>
      </c>
      <c r="F221" s="28"/>
      <c r="G221" s="100">
        <f t="shared" si="39"/>
        <v>0</v>
      </c>
      <c r="H221" s="28"/>
      <c r="I221" s="100">
        <f t="shared" si="40"/>
        <v>0</v>
      </c>
      <c r="J221" s="106">
        <f t="shared" si="36"/>
        <v>0</v>
      </c>
      <c r="K221" s="106">
        <f t="shared" si="37"/>
        <v>0</v>
      </c>
      <c r="L221" s="120">
        <v>4</v>
      </c>
      <c r="M221" s="121">
        <f t="shared" si="41"/>
        <v>0</v>
      </c>
      <c r="ALX221" s="7"/>
      <c r="ALY221" s="7"/>
      <c r="ALZ221" s="7"/>
    </row>
    <row r="222" spans="1:1014" s="8" customFormat="1" ht="15" customHeight="1" x14ac:dyDescent="0.2">
      <c r="A222" s="45" t="s">
        <v>139</v>
      </c>
      <c r="B222" s="69" t="s">
        <v>70</v>
      </c>
      <c r="C222" s="70">
        <v>200</v>
      </c>
      <c r="D222" s="71">
        <v>10</v>
      </c>
      <c r="E222" s="25">
        <v>20</v>
      </c>
      <c r="F222" s="28"/>
      <c r="G222" s="100">
        <f t="shared" si="39"/>
        <v>0</v>
      </c>
      <c r="H222" s="28"/>
      <c r="I222" s="100">
        <f t="shared" si="40"/>
        <v>0</v>
      </c>
      <c r="J222" s="106">
        <f t="shared" si="36"/>
        <v>0</v>
      </c>
      <c r="K222" s="106">
        <f t="shared" si="37"/>
        <v>0</v>
      </c>
      <c r="L222" s="120">
        <v>5</v>
      </c>
      <c r="M222" s="121">
        <f t="shared" si="41"/>
        <v>0</v>
      </c>
      <c r="ALX222" s="7"/>
      <c r="ALY222" s="7"/>
      <c r="ALZ222" s="7"/>
    </row>
    <row r="223" spans="1:1014" s="12" customFormat="1" ht="24" customHeight="1" x14ac:dyDescent="0.2">
      <c r="A223" s="48" t="s">
        <v>71</v>
      </c>
      <c r="B223" s="48"/>
      <c r="C223" s="64"/>
      <c r="D223" s="65"/>
      <c r="E223" s="23"/>
      <c r="F223" s="20">
        <f>SUM(F214:F222)</f>
        <v>0</v>
      </c>
      <c r="G223" s="20">
        <f t="shared" ref="G223" si="42">SUM(G214:G222)</f>
        <v>0</v>
      </c>
      <c r="H223" s="20">
        <f>SUM(H214:H222)</f>
        <v>0</v>
      </c>
      <c r="I223" s="20">
        <f>SUM(I214:I222)</f>
        <v>0</v>
      </c>
      <c r="J223" s="63"/>
      <c r="K223" s="63"/>
      <c r="L223" s="20"/>
      <c r="M223" s="31">
        <f>SUM(M214:M222)</f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  <c r="OS223" s="13"/>
      <c r="OT223" s="13"/>
      <c r="OU223" s="13"/>
      <c r="OV223" s="13"/>
      <c r="OW223" s="13"/>
      <c r="OX223" s="13"/>
      <c r="OY223" s="13"/>
      <c r="OZ223" s="13"/>
      <c r="PA223" s="13"/>
      <c r="PB223" s="13"/>
      <c r="PC223" s="13"/>
      <c r="PD223" s="13"/>
      <c r="PE223" s="13"/>
      <c r="PF223" s="13"/>
      <c r="PG223" s="13"/>
      <c r="PH223" s="13"/>
      <c r="PI223" s="13"/>
      <c r="PJ223" s="13"/>
      <c r="PK223" s="13"/>
      <c r="PL223" s="13"/>
      <c r="PM223" s="13"/>
      <c r="PN223" s="13"/>
      <c r="PO223" s="13"/>
      <c r="PP223" s="13"/>
      <c r="PQ223" s="13"/>
      <c r="PR223" s="13"/>
      <c r="PS223" s="13"/>
      <c r="PT223" s="13"/>
      <c r="PU223" s="13"/>
      <c r="PV223" s="13"/>
      <c r="PW223" s="13"/>
      <c r="PX223" s="13"/>
      <c r="PY223" s="13"/>
      <c r="PZ223" s="13"/>
      <c r="QA223" s="13"/>
      <c r="QB223" s="13"/>
      <c r="QC223" s="13"/>
      <c r="QD223" s="13"/>
      <c r="QE223" s="13"/>
      <c r="QF223" s="13"/>
      <c r="QG223" s="13"/>
      <c r="QH223" s="13"/>
      <c r="QI223" s="13"/>
      <c r="QJ223" s="13"/>
      <c r="QK223" s="13"/>
      <c r="QL223" s="13"/>
      <c r="QM223" s="13"/>
      <c r="QN223" s="13"/>
      <c r="QO223" s="13"/>
      <c r="QP223" s="13"/>
      <c r="QQ223" s="13"/>
      <c r="QR223" s="13"/>
      <c r="QS223" s="13"/>
      <c r="QT223" s="13"/>
      <c r="QU223" s="13"/>
      <c r="QV223" s="13"/>
      <c r="QW223" s="13"/>
      <c r="QX223" s="13"/>
      <c r="QY223" s="13"/>
      <c r="QZ223" s="13"/>
      <c r="RA223" s="13"/>
      <c r="RB223" s="13"/>
      <c r="RC223" s="13"/>
      <c r="RD223" s="13"/>
      <c r="RE223" s="13"/>
      <c r="RF223" s="13"/>
      <c r="RG223" s="13"/>
      <c r="RH223" s="13"/>
      <c r="RI223" s="13"/>
      <c r="RJ223" s="13"/>
      <c r="RK223" s="13"/>
      <c r="RL223" s="13"/>
      <c r="RM223" s="13"/>
      <c r="RN223" s="13"/>
      <c r="RO223" s="13"/>
      <c r="RP223" s="13"/>
      <c r="RQ223" s="13"/>
      <c r="RR223" s="13"/>
      <c r="RS223" s="13"/>
      <c r="RT223" s="13"/>
      <c r="RU223" s="13"/>
      <c r="RV223" s="13"/>
      <c r="RW223" s="13"/>
      <c r="RX223" s="13"/>
      <c r="RY223" s="13"/>
      <c r="RZ223" s="13"/>
      <c r="SA223" s="13"/>
      <c r="SB223" s="13"/>
      <c r="SC223" s="13"/>
      <c r="SD223" s="13"/>
      <c r="SE223" s="13"/>
      <c r="SF223" s="13"/>
      <c r="SG223" s="13"/>
      <c r="SH223" s="13"/>
      <c r="SI223" s="13"/>
      <c r="SJ223" s="13"/>
      <c r="SK223" s="13"/>
      <c r="SL223" s="13"/>
      <c r="SM223" s="13"/>
      <c r="SN223" s="13"/>
      <c r="SO223" s="13"/>
      <c r="SP223" s="13"/>
      <c r="SQ223" s="13"/>
      <c r="SR223" s="13"/>
      <c r="SS223" s="13"/>
      <c r="ST223" s="13"/>
      <c r="SU223" s="13"/>
      <c r="SV223" s="13"/>
      <c r="SW223" s="13"/>
      <c r="SX223" s="13"/>
      <c r="SY223" s="13"/>
      <c r="SZ223" s="13"/>
      <c r="TA223" s="13"/>
      <c r="TB223" s="13"/>
      <c r="TC223" s="13"/>
      <c r="TD223" s="13"/>
      <c r="TE223" s="13"/>
      <c r="TF223" s="13"/>
      <c r="TG223" s="13"/>
      <c r="TH223" s="13"/>
      <c r="TI223" s="13"/>
      <c r="TJ223" s="13"/>
      <c r="TK223" s="13"/>
      <c r="TL223" s="13"/>
      <c r="TM223" s="13"/>
      <c r="TN223" s="13"/>
      <c r="TO223" s="13"/>
      <c r="TP223" s="13"/>
      <c r="TQ223" s="13"/>
      <c r="TR223" s="13"/>
      <c r="TS223" s="13"/>
      <c r="TT223" s="13"/>
      <c r="TU223" s="13"/>
      <c r="TV223" s="13"/>
      <c r="TW223" s="13"/>
      <c r="TX223" s="13"/>
      <c r="TY223" s="13"/>
      <c r="TZ223" s="13"/>
      <c r="UA223" s="13"/>
      <c r="UB223" s="13"/>
      <c r="UC223" s="13"/>
      <c r="UD223" s="13"/>
      <c r="UE223" s="13"/>
      <c r="UF223" s="13"/>
      <c r="UG223" s="13"/>
      <c r="UH223" s="13"/>
      <c r="UI223" s="13"/>
      <c r="UJ223" s="13"/>
      <c r="UK223" s="13"/>
      <c r="UL223" s="13"/>
      <c r="UM223" s="13"/>
      <c r="UN223" s="13"/>
      <c r="UO223" s="13"/>
      <c r="UP223" s="13"/>
      <c r="UQ223" s="13"/>
      <c r="UR223" s="13"/>
      <c r="US223" s="13"/>
      <c r="UT223" s="13"/>
      <c r="UU223" s="13"/>
      <c r="UV223" s="13"/>
      <c r="UW223" s="13"/>
      <c r="UX223" s="13"/>
      <c r="UY223" s="13"/>
      <c r="UZ223" s="13"/>
      <c r="VA223" s="13"/>
      <c r="VB223" s="13"/>
      <c r="VC223" s="13"/>
      <c r="VD223" s="13"/>
      <c r="VE223" s="13"/>
      <c r="VF223" s="13"/>
      <c r="VG223" s="13"/>
      <c r="VH223" s="13"/>
      <c r="VI223" s="13"/>
      <c r="VJ223" s="13"/>
      <c r="VK223" s="13"/>
      <c r="VL223" s="13"/>
      <c r="VM223" s="13"/>
      <c r="VN223" s="13"/>
      <c r="VO223" s="13"/>
      <c r="VP223" s="13"/>
      <c r="VQ223" s="13"/>
      <c r="VR223" s="13"/>
      <c r="VS223" s="13"/>
      <c r="VT223" s="13"/>
      <c r="VU223" s="13"/>
      <c r="VV223" s="13"/>
      <c r="VW223" s="13"/>
      <c r="VX223" s="13"/>
      <c r="VY223" s="13"/>
      <c r="VZ223" s="13"/>
      <c r="WA223" s="13"/>
      <c r="WB223" s="13"/>
      <c r="WC223" s="13"/>
      <c r="WD223" s="13"/>
      <c r="WE223" s="13"/>
      <c r="WF223" s="13"/>
      <c r="WG223" s="13"/>
      <c r="WH223" s="13"/>
      <c r="WI223" s="13"/>
      <c r="WJ223" s="13"/>
      <c r="WK223" s="13"/>
      <c r="WL223" s="13"/>
      <c r="WM223" s="13"/>
      <c r="WN223" s="13"/>
      <c r="WO223" s="13"/>
      <c r="WP223" s="13"/>
      <c r="WQ223" s="13"/>
      <c r="WR223" s="13"/>
      <c r="WS223" s="13"/>
      <c r="WT223" s="13"/>
      <c r="WU223" s="13"/>
      <c r="WV223" s="13"/>
      <c r="WW223" s="13"/>
      <c r="WX223" s="13"/>
      <c r="WY223" s="13"/>
      <c r="WZ223" s="13"/>
      <c r="XA223" s="13"/>
      <c r="XB223" s="13"/>
      <c r="XC223" s="13"/>
      <c r="XD223" s="13"/>
      <c r="XE223" s="13"/>
      <c r="XF223" s="13"/>
      <c r="XG223" s="13"/>
      <c r="XH223" s="13"/>
      <c r="XI223" s="13"/>
      <c r="XJ223" s="13"/>
      <c r="XK223" s="13"/>
      <c r="XL223" s="13"/>
      <c r="XM223" s="13"/>
      <c r="XN223" s="13"/>
      <c r="XO223" s="13"/>
      <c r="XP223" s="13"/>
      <c r="XQ223" s="13"/>
      <c r="XR223" s="13"/>
      <c r="XS223" s="13"/>
      <c r="XT223" s="13"/>
      <c r="XU223" s="13"/>
      <c r="XV223" s="13"/>
      <c r="XW223" s="13"/>
      <c r="XX223" s="13"/>
      <c r="XY223" s="13"/>
      <c r="XZ223" s="13"/>
      <c r="YA223" s="13"/>
      <c r="YB223" s="13"/>
      <c r="YC223" s="13"/>
      <c r="YD223" s="13"/>
      <c r="YE223" s="13"/>
      <c r="YF223" s="13"/>
      <c r="YG223" s="13"/>
      <c r="YH223" s="13"/>
      <c r="YI223" s="13"/>
      <c r="YJ223" s="13"/>
      <c r="YK223" s="13"/>
      <c r="YL223" s="13"/>
      <c r="YM223" s="13"/>
      <c r="YN223" s="13"/>
      <c r="YO223" s="13"/>
      <c r="YP223" s="13"/>
      <c r="YQ223" s="13"/>
      <c r="YR223" s="13"/>
      <c r="YS223" s="13"/>
      <c r="YT223" s="13"/>
      <c r="YU223" s="13"/>
      <c r="YV223" s="13"/>
      <c r="YW223" s="13"/>
      <c r="YX223" s="13"/>
      <c r="YY223" s="13"/>
      <c r="YZ223" s="13"/>
      <c r="ZA223" s="13"/>
      <c r="ZB223" s="13"/>
      <c r="ZC223" s="13"/>
      <c r="ZD223" s="13"/>
      <c r="ZE223" s="13"/>
      <c r="ZF223" s="13"/>
      <c r="ZG223" s="13"/>
      <c r="ZH223" s="13"/>
      <c r="ZI223" s="13"/>
      <c r="ZJ223" s="13"/>
      <c r="ZK223" s="13"/>
      <c r="ZL223" s="13"/>
      <c r="ZM223" s="13"/>
      <c r="ZN223" s="13"/>
      <c r="ZO223" s="13"/>
      <c r="ZP223" s="13"/>
      <c r="ZQ223" s="13"/>
      <c r="ZR223" s="13"/>
      <c r="ZS223" s="13"/>
      <c r="ZT223" s="13"/>
      <c r="ZU223" s="13"/>
      <c r="ZV223" s="13"/>
      <c r="ZW223" s="13"/>
      <c r="ZX223" s="13"/>
      <c r="ZY223" s="13"/>
      <c r="ZZ223" s="13"/>
      <c r="AAA223" s="13"/>
      <c r="AAB223" s="13"/>
      <c r="AAC223" s="13"/>
      <c r="AAD223" s="13"/>
      <c r="AAE223" s="13"/>
      <c r="AAF223" s="13"/>
      <c r="AAG223" s="13"/>
      <c r="AAH223" s="13"/>
      <c r="AAI223" s="13"/>
      <c r="AAJ223" s="13"/>
      <c r="AAK223" s="13"/>
      <c r="AAL223" s="13"/>
      <c r="AAM223" s="13"/>
      <c r="AAN223" s="13"/>
      <c r="AAO223" s="13"/>
      <c r="AAP223" s="13"/>
      <c r="AAQ223" s="13"/>
      <c r="AAR223" s="13"/>
      <c r="AAS223" s="13"/>
      <c r="AAT223" s="13"/>
      <c r="AAU223" s="13"/>
      <c r="AAV223" s="13"/>
      <c r="AAW223" s="13"/>
      <c r="AAX223" s="13"/>
      <c r="AAY223" s="13"/>
      <c r="AAZ223" s="13"/>
      <c r="ABA223" s="13"/>
      <c r="ABB223" s="13"/>
      <c r="ABC223" s="13"/>
      <c r="ABD223" s="13"/>
      <c r="ABE223" s="13"/>
      <c r="ABF223" s="13"/>
      <c r="ABG223" s="13"/>
      <c r="ABH223" s="13"/>
      <c r="ABI223" s="13"/>
      <c r="ABJ223" s="13"/>
      <c r="ABK223" s="13"/>
      <c r="ABL223" s="13"/>
      <c r="ABM223" s="13"/>
      <c r="ABN223" s="13"/>
      <c r="ABO223" s="13"/>
      <c r="ABP223" s="13"/>
      <c r="ABQ223" s="13"/>
      <c r="ABR223" s="13"/>
      <c r="ABS223" s="13"/>
      <c r="ABT223" s="13"/>
      <c r="ABU223" s="13"/>
      <c r="ABV223" s="13"/>
      <c r="ABW223" s="13"/>
      <c r="ABX223" s="13"/>
      <c r="ABY223" s="13"/>
      <c r="ABZ223" s="13"/>
      <c r="ACA223" s="13"/>
      <c r="ACB223" s="13"/>
      <c r="ACC223" s="13"/>
      <c r="ACD223" s="13"/>
      <c r="ACE223" s="13"/>
      <c r="ACF223" s="13"/>
      <c r="ACG223" s="13"/>
      <c r="ACH223" s="13"/>
      <c r="ACI223" s="13"/>
      <c r="ACJ223" s="13"/>
      <c r="ACK223" s="13"/>
      <c r="ACL223" s="13"/>
      <c r="ACM223" s="13"/>
      <c r="ACN223" s="13"/>
      <c r="ACO223" s="13"/>
      <c r="ACP223" s="13"/>
      <c r="ACQ223" s="13"/>
      <c r="ACR223" s="13"/>
      <c r="ACS223" s="13"/>
      <c r="ACT223" s="13"/>
      <c r="ACU223" s="13"/>
      <c r="ACV223" s="13"/>
      <c r="ACW223" s="13"/>
      <c r="ACX223" s="13"/>
      <c r="ACY223" s="13"/>
      <c r="ACZ223" s="13"/>
      <c r="ADA223" s="13"/>
      <c r="ADB223" s="13"/>
      <c r="ADC223" s="13"/>
      <c r="ADD223" s="13"/>
      <c r="ADE223" s="13"/>
      <c r="ADF223" s="13"/>
      <c r="ADG223" s="13"/>
      <c r="ADH223" s="13"/>
      <c r="ADI223" s="13"/>
      <c r="ADJ223" s="13"/>
      <c r="ADK223" s="13"/>
      <c r="ADL223" s="13"/>
      <c r="ADM223" s="13"/>
      <c r="ADN223" s="13"/>
      <c r="ADO223" s="13"/>
      <c r="ADP223" s="13"/>
      <c r="ADQ223" s="13"/>
      <c r="ADR223" s="13"/>
      <c r="ADS223" s="13"/>
      <c r="ADT223" s="13"/>
      <c r="ADU223" s="13"/>
      <c r="ADV223" s="13"/>
      <c r="ADW223" s="13"/>
      <c r="ADX223" s="13"/>
      <c r="ADY223" s="13"/>
      <c r="ADZ223" s="13"/>
      <c r="AEA223" s="13"/>
      <c r="AEB223" s="13"/>
      <c r="AEC223" s="13"/>
      <c r="AED223" s="13"/>
      <c r="AEE223" s="13"/>
      <c r="AEF223" s="13"/>
      <c r="AEG223" s="13"/>
      <c r="AEH223" s="13"/>
      <c r="AEI223" s="13"/>
      <c r="AEJ223" s="13"/>
      <c r="AEK223" s="13"/>
      <c r="AEL223" s="13"/>
      <c r="AEM223" s="13"/>
      <c r="AEN223" s="13"/>
      <c r="AEO223" s="13"/>
      <c r="AEP223" s="13"/>
      <c r="AEQ223" s="13"/>
      <c r="AER223" s="13"/>
      <c r="AES223" s="13"/>
      <c r="AET223" s="13"/>
      <c r="AEU223" s="13"/>
      <c r="AEV223" s="13"/>
      <c r="AEW223" s="13"/>
      <c r="AEX223" s="13"/>
      <c r="AEY223" s="13"/>
      <c r="AEZ223" s="13"/>
      <c r="AFA223" s="13"/>
      <c r="AFB223" s="13"/>
      <c r="AFC223" s="13"/>
      <c r="AFD223" s="13"/>
      <c r="AFE223" s="13"/>
      <c r="AFF223" s="13"/>
      <c r="AFG223" s="13"/>
      <c r="AFH223" s="13"/>
      <c r="AFI223" s="13"/>
      <c r="AFJ223" s="13"/>
      <c r="AFK223" s="13"/>
      <c r="AFL223" s="13"/>
      <c r="AFM223" s="13"/>
      <c r="AFN223" s="13"/>
      <c r="AFO223" s="13"/>
      <c r="AFP223" s="13"/>
      <c r="AFQ223" s="13"/>
      <c r="AFR223" s="13"/>
      <c r="AFS223" s="13"/>
      <c r="AFT223" s="13"/>
      <c r="AFU223" s="13"/>
      <c r="AFV223" s="13"/>
      <c r="AFW223" s="13"/>
      <c r="AFX223" s="13"/>
      <c r="AFY223" s="13"/>
      <c r="AFZ223" s="13"/>
      <c r="AGA223" s="13"/>
      <c r="AGB223" s="13"/>
      <c r="AGC223" s="13"/>
      <c r="AGD223" s="13"/>
      <c r="AGE223" s="13"/>
      <c r="AGF223" s="13"/>
      <c r="AGG223" s="13"/>
      <c r="AGH223" s="13"/>
      <c r="AGI223" s="13"/>
      <c r="AGJ223" s="13"/>
      <c r="AGK223" s="13"/>
      <c r="AGL223" s="13"/>
      <c r="AGM223" s="13"/>
      <c r="AGN223" s="13"/>
      <c r="AGO223" s="13"/>
      <c r="AGP223" s="13"/>
      <c r="AGQ223" s="13"/>
      <c r="AGR223" s="13"/>
      <c r="AGS223" s="13"/>
      <c r="AGT223" s="13"/>
      <c r="AGU223" s="13"/>
      <c r="AGV223" s="13"/>
      <c r="AGW223" s="13"/>
      <c r="AGX223" s="13"/>
      <c r="AGY223" s="13"/>
      <c r="AGZ223" s="13"/>
      <c r="AHA223" s="13"/>
      <c r="AHB223" s="13"/>
      <c r="AHC223" s="13"/>
      <c r="AHD223" s="13"/>
      <c r="AHE223" s="13"/>
      <c r="AHF223" s="13"/>
      <c r="AHG223" s="13"/>
      <c r="AHH223" s="13"/>
      <c r="AHI223" s="13"/>
      <c r="AHJ223" s="13"/>
      <c r="AHK223" s="13"/>
      <c r="AHL223" s="13"/>
      <c r="AHM223" s="13"/>
      <c r="AHN223" s="13"/>
      <c r="AHO223" s="13"/>
      <c r="AHP223" s="13"/>
      <c r="AHQ223" s="13"/>
      <c r="AHR223" s="13"/>
      <c r="AHS223" s="13"/>
      <c r="AHT223" s="13"/>
      <c r="AHU223" s="13"/>
      <c r="AHV223" s="13"/>
      <c r="AHW223" s="13"/>
      <c r="AHX223" s="13"/>
      <c r="AHY223" s="13"/>
      <c r="AHZ223" s="13"/>
      <c r="AIA223" s="13"/>
      <c r="AIB223" s="13"/>
      <c r="AIC223" s="13"/>
      <c r="AID223" s="13"/>
      <c r="AIE223" s="13"/>
      <c r="AIF223" s="13"/>
      <c r="AIG223" s="13"/>
      <c r="AIH223" s="13"/>
      <c r="AII223" s="13"/>
      <c r="AIJ223" s="13"/>
      <c r="AIK223" s="13"/>
      <c r="AIL223" s="13"/>
      <c r="AIM223" s="13"/>
      <c r="AIN223" s="13"/>
      <c r="AIO223" s="13"/>
      <c r="AIP223" s="13"/>
      <c r="AIQ223" s="13"/>
      <c r="AIR223" s="13"/>
      <c r="AIS223" s="13"/>
      <c r="AIT223" s="13"/>
      <c r="AIU223" s="13"/>
      <c r="AIV223" s="13"/>
      <c r="AIW223" s="13"/>
      <c r="AIX223" s="13"/>
      <c r="AIY223" s="13"/>
      <c r="AIZ223" s="13"/>
      <c r="AJA223" s="13"/>
      <c r="AJB223" s="13"/>
      <c r="AJC223" s="13"/>
      <c r="AJD223" s="13"/>
      <c r="AJE223" s="13"/>
      <c r="AJF223" s="13"/>
      <c r="AJG223" s="13"/>
      <c r="AJH223" s="13"/>
      <c r="AJI223" s="13"/>
      <c r="AJJ223" s="13"/>
      <c r="AJK223" s="13"/>
      <c r="AJL223" s="13"/>
      <c r="AJM223" s="13"/>
      <c r="AJN223" s="13"/>
      <c r="AJO223" s="13"/>
      <c r="AJP223" s="13"/>
      <c r="AJQ223" s="13"/>
      <c r="AJR223" s="13"/>
      <c r="AJS223" s="13"/>
      <c r="AJT223" s="13"/>
      <c r="AJU223" s="13"/>
      <c r="AJV223" s="13"/>
      <c r="AJW223" s="13"/>
      <c r="AJX223" s="13"/>
      <c r="AJY223" s="13"/>
      <c r="AJZ223" s="13"/>
      <c r="AKA223" s="13"/>
      <c r="AKB223" s="13"/>
      <c r="AKC223" s="13"/>
      <c r="AKD223" s="13"/>
      <c r="AKE223" s="13"/>
      <c r="AKF223" s="13"/>
      <c r="AKG223" s="13"/>
      <c r="AKH223" s="13"/>
      <c r="AKI223" s="13"/>
      <c r="AKJ223" s="13"/>
      <c r="AKK223" s="13"/>
      <c r="AKL223" s="13"/>
      <c r="AKM223" s="13"/>
      <c r="AKN223" s="13"/>
      <c r="AKO223" s="13"/>
      <c r="AKP223" s="13"/>
      <c r="AKQ223" s="13"/>
      <c r="AKR223" s="13"/>
      <c r="AKS223" s="13"/>
      <c r="AKT223" s="13"/>
      <c r="AKU223" s="13"/>
      <c r="AKV223" s="13"/>
      <c r="AKW223" s="13"/>
      <c r="AKX223" s="13"/>
      <c r="AKY223" s="13"/>
      <c r="AKZ223" s="13"/>
      <c r="ALA223" s="13"/>
      <c r="ALB223" s="13"/>
      <c r="ALC223" s="13"/>
      <c r="ALD223" s="13"/>
      <c r="ALE223" s="13"/>
      <c r="ALF223" s="13"/>
      <c r="ALG223" s="13"/>
      <c r="ALH223" s="13"/>
      <c r="ALI223" s="13"/>
      <c r="ALJ223" s="13"/>
      <c r="ALK223" s="13"/>
      <c r="ALL223" s="13"/>
      <c r="ALM223" s="13"/>
      <c r="ALN223" s="13"/>
      <c r="ALO223" s="13"/>
      <c r="ALP223" s="13"/>
      <c r="ALQ223" s="13"/>
      <c r="ALR223" s="13"/>
      <c r="ALS223" s="13"/>
      <c r="ALT223" s="13"/>
      <c r="ALU223" s="13"/>
      <c r="ALV223" s="13"/>
      <c r="ALW223" s="13"/>
      <c r="ALX223" s="13"/>
      <c r="ALY223" s="13"/>
      <c r="ALZ223" s="13"/>
    </row>
    <row r="224" spans="1:1014" s="8" customFormat="1" ht="10" customHeight="1" x14ac:dyDescent="0.2">
      <c r="A224" s="49"/>
      <c r="B224" s="49"/>
      <c r="C224" s="84"/>
      <c r="D224" s="85"/>
      <c r="E224" s="24"/>
      <c r="F224" s="30"/>
      <c r="G224" s="104"/>
      <c r="H224" s="30"/>
      <c r="I224" s="104"/>
      <c r="J224" s="104"/>
      <c r="K224" s="104"/>
      <c r="L224" s="104"/>
      <c r="M224" s="104"/>
      <c r="ALU224" s="7"/>
      <c r="ALV224" s="7"/>
      <c r="ALW224" s="7"/>
      <c r="ALX224" s="7"/>
      <c r="ALY224" s="7"/>
      <c r="ALZ224" s="7"/>
    </row>
    <row r="225" spans="1:13" s="7" customFormat="1" x14ac:dyDescent="0.2">
      <c r="A225" s="45" t="s">
        <v>162</v>
      </c>
      <c r="B225" s="69" t="s">
        <v>114</v>
      </c>
      <c r="C225" s="70">
        <v>500</v>
      </c>
      <c r="D225" s="71">
        <v>25</v>
      </c>
      <c r="E225" s="93">
        <v>20</v>
      </c>
      <c r="F225" s="28"/>
      <c r="G225" s="100">
        <f t="shared" ref="G225:G245" si="43">F225*D225</f>
        <v>0</v>
      </c>
      <c r="H225" s="28"/>
      <c r="I225" s="100">
        <f t="shared" ref="I225:I245" si="44">H225*D225</f>
        <v>0</v>
      </c>
      <c r="J225" s="106">
        <f t="shared" si="36"/>
        <v>0</v>
      </c>
      <c r="K225" s="106">
        <f t="shared" si="37"/>
        <v>0</v>
      </c>
      <c r="L225" s="120">
        <v>3.5</v>
      </c>
      <c r="M225" s="121">
        <f t="shared" ref="M225:M245" si="45">I225*L225</f>
        <v>0</v>
      </c>
    </row>
    <row r="226" spans="1:13" s="7" customFormat="1" x14ac:dyDescent="0.2">
      <c r="A226" s="45" t="s">
        <v>162</v>
      </c>
      <c r="B226" s="69" t="s">
        <v>10</v>
      </c>
      <c r="C226" s="70">
        <v>500</v>
      </c>
      <c r="D226" s="71">
        <v>25</v>
      </c>
      <c r="E226" s="93">
        <v>20</v>
      </c>
      <c r="F226" s="28"/>
      <c r="G226" s="100">
        <f t="shared" si="43"/>
        <v>0</v>
      </c>
      <c r="H226" s="28"/>
      <c r="I226" s="100">
        <f t="shared" si="44"/>
        <v>0</v>
      </c>
      <c r="J226" s="106">
        <f t="shared" si="36"/>
        <v>0</v>
      </c>
      <c r="K226" s="106">
        <f t="shared" si="37"/>
        <v>0</v>
      </c>
      <c r="L226" s="120">
        <v>3.5</v>
      </c>
      <c r="M226" s="121">
        <f t="shared" si="45"/>
        <v>0</v>
      </c>
    </row>
    <row r="227" spans="1:13" s="7" customFormat="1" x14ac:dyDescent="0.2">
      <c r="A227" s="45" t="s">
        <v>162</v>
      </c>
      <c r="B227" s="69" t="s">
        <v>11</v>
      </c>
      <c r="C227" s="70">
        <v>500</v>
      </c>
      <c r="D227" s="71">
        <v>25</v>
      </c>
      <c r="E227" s="93">
        <v>20</v>
      </c>
      <c r="F227" s="34"/>
      <c r="G227" s="101">
        <f t="shared" si="43"/>
        <v>0</v>
      </c>
      <c r="H227" s="34"/>
      <c r="I227" s="101">
        <f t="shared" si="44"/>
        <v>0</v>
      </c>
      <c r="J227" s="109">
        <f t="shared" si="36"/>
        <v>0</v>
      </c>
      <c r="K227" s="109">
        <f t="shared" si="37"/>
        <v>0</v>
      </c>
      <c r="L227" s="120">
        <v>3.5</v>
      </c>
      <c r="M227" s="121">
        <f t="shared" si="45"/>
        <v>0</v>
      </c>
    </row>
    <row r="228" spans="1:13" s="7" customFormat="1" x14ac:dyDescent="0.2">
      <c r="A228" s="45" t="s">
        <v>162</v>
      </c>
      <c r="B228" s="69" t="s">
        <v>12</v>
      </c>
      <c r="C228" s="70">
        <v>500</v>
      </c>
      <c r="D228" s="71">
        <v>25</v>
      </c>
      <c r="E228" s="93">
        <v>20</v>
      </c>
      <c r="F228" s="34"/>
      <c r="G228" s="101">
        <f t="shared" si="43"/>
        <v>0</v>
      </c>
      <c r="H228" s="34"/>
      <c r="I228" s="101">
        <f t="shared" si="44"/>
        <v>0</v>
      </c>
      <c r="J228" s="109">
        <f t="shared" si="36"/>
        <v>0</v>
      </c>
      <c r="K228" s="109">
        <f t="shared" si="37"/>
        <v>0</v>
      </c>
      <c r="L228" s="120">
        <v>3.5</v>
      </c>
      <c r="M228" s="121">
        <f t="shared" si="45"/>
        <v>0</v>
      </c>
    </row>
    <row r="229" spans="1:13" s="7" customFormat="1" x14ac:dyDescent="0.2">
      <c r="A229" s="45" t="s">
        <v>162</v>
      </c>
      <c r="B229" s="69" t="s">
        <v>115</v>
      </c>
      <c r="C229" s="70">
        <v>250</v>
      </c>
      <c r="D229" s="71">
        <v>25</v>
      </c>
      <c r="E229" s="93">
        <v>10</v>
      </c>
      <c r="F229" s="34"/>
      <c r="G229" s="101">
        <f t="shared" si="43"/>
        <v>0</v>
      </c>
      <c r="H229" s="34"/>
      <c r="I229" s="101">
        <f t="shared" si="44"/>
        <v>0</v>
      </c>
      <c r="J229" s="109">
        <f t="shared" si="36"/>
        <v>0</v>
      </c>
      <c r="K229" s="109">
        <f t="shared" si="37"/>
        <v>0</v>
      </c>
      <c r="L229" s="120">
        <v>3.5</v>
      </c>
      <c r="M229" s="121">
        <f t="shared" si="45"/>
        <v>0</v>
      </c>
    </row>
    <row r="230" spans="1:13" s="7" customFormat="1" x14ac:dyDescent="0.2">
      <c r="A230" s="45" t="s">
        <v>162</v>
      </c>
      <c r="B230" s="69" t="s">
        <v>116</v>
      </c>
      <c r="C230" s="70">
        <v>250</v>
      </c>
      <c r="D230" s="71">
        <v>25</v>
      </c>
      <c r="E230" s="93">
        <v>10</v>
      </c>
      <c r="F230" s="34"/>
      <c r="G230" s="101">
        <f t="shared" si="43"/>
        <v>0</v>
      </c>
      <c r="H230" s="34"/>
      <c r="I230" s="101">
        <f t="shared" si="44"/>
        <v>0</v>
      </c>
      <c r="J230" s="109">
        <f t="shared" si="36"/>
        <v>0</v>
      </c>
      <c r="K230" s="109">
        <f t="shared" si="37"/>
        <v>0</v>
      </c>
      <c r="L230" s="120">
        <v>3.5</v>
      </c>
      <c r="M230" s="121">
        <f t="shared" si="45"/>
        <v>0</v>
      </c>
    </row>
    <row r="231" spans="1:13" s="7" customFormat="1" x14ac:dyDescent="0.2">
      <c r="A231" s="45" t="s">
        <v>162</v>
      </c>
      <c r="B231" s="69" t="s">
        <v>117</v>
      </c>
      <c r="C231" s="70">
        <v>250</v>
      </c>
      <c r="D231" s="71">
        <v>25</v>
      </c>
      <c r="E231" s="93">
        <v>10</v>
      </c>
      <c r="F231" s="34"/>
      <c r="G231" s="101">
        <f t="shared" si="43"/>
        <v>0</v>
      </c>
      <c r="H231" s="34"/>
      <c r="I231" s="101">
        <f t="shared" si="44"/>
        <v>0</v>
      </c>
      <c r="J231" s="109">
        <f t="shared" si="36"/>
        <v>0</v>
      </c>
      <c r="K231" s="109">
        <f t="shared" si="37"/>
        <v>0</v>
      </c>
      <c r="L231" s="120">
        <v>3.5</v>
      </c>
      <c r="M231" s="121">
        <f t="shared" si="45"/>
        <v>0</v>
      </c>
    </row>
    <row r="232" spans="1:13" s="7" customFormat="1" x14ac:dyDescent="0.2">
      <c r="A232" s="45" t="s">
        <v>162</v>
      </c>
      <c r="B232" s="69" t="s">
        <v>118</v>
      </c>
      <c r="C232" s="70">
        <v>250</v>
      </c>
      <c r="D232" s="71">
        <v>25</v>
      </c>
      <c r="E232" s="93">
        <v>10</v>
      </c>
      <c r="F232" s="34"/>
      <c r="G232" s="101">
        <f t="shared" si="43"/>
        <v>0</v>
      </c>
      <c r="H232" s="34"/>
      <c r="I232" s="101">
        <f t="shared" si="44"/>
        <v>0</v>
      </c>
      <c r="J232" s="109">
        <f t="shared" si="36"/>
        <v>0</v>
      </c>
      <c r="K232" s="109">
        <f t="shared" si="37"/>
        <v>0</v>
      </c>
      <c r="L232" s="120">
        <v>3.5</v>
      </c>
      <c r="M232" s="121">
        <f t="shared" si="45"/>
        <v>0</v>
      </c>
    </row>
    <row r="233" spans="1:13" s="7" customFormat="1" x14ac:dyDescent="0.2">
      <c r="A233" s="51" t="s">
        <v>162</v>
      </c>
      <c r="B233" s="72" t="s">
        <v>126</v>
      </c>
      <c r="C233" s="94">
        <v>450</v>
      </c>
      <c r="D233" s="95">
        <v>10</v>
      </c>
      <c r="E233" s="96">
        <v>45</v>
      </c>
      <c r="F233" s="35"/>
      <c r="G233" s="102">
        <f t="shared" si="43"/>
        <v>0</v>
      </c>
      <c r="H233" s="35"/>
      <c r="I233" s="102">
        <f t="shared" si="44"/>
        <v>0</v>
      </c>
      <c r="J233" s="112">
        <f t="shared" si="36"/>
        <v>0</v>
      </c>
      <c r="K233" s="112">
        <f t="shared" si="37"/>
        <v>0</v>
      </c>
      <c r="L233" s="118">
        <v>3.5</v>
      </c>
      <c r="M233" s="119">
        <f t="shared" si="45"/>
        <v>0</v>
      </c>
    </row>
    <row r="234" spans="1:13" s="7" customFormat="1" x14ac:dyDescent="0.2">
      <c r="A234" s="51" t="s">
        <v>162</v>
      </c>
      <c r="B234" s="72" t="s">
        <v>127</v>
      </c>
      <c r="C234" s="94">
        <v>450</v>
      </c>
      <c r="D234" s="95">
        <v>10</v>
      </c>
      <c r="E234" s="96">
        <v>45</v>
      </c>
      <c r="F234" s="35"/>
      <c r="G234" s="102">
        <f t="shared" si="43"/>
        <v>0</v>
      </c>
      <c r="H234" s="35"/>
      <c r="I234" s="102">
        <f t="shared" si="44"/>
        <v>0</v>
      </c>
      <c r="J234" s="112">
        <f t="shared" si="36"/>
        <v>0</v>
      </c>
      <c r="K234" s="112">
        <f t="shared" si="37"/>
        <v>0</v>
      </c>
      <c r="L234" s="118">
        <v>3.5</v>
      </c>
      <c r="M234" s="119">
        <f t="shared" si="45"/>
        <v>0</v>
      </c>
    </row>
    <row r="235" spans="1:13" s="7" customFormat="1" x14ac:dyDescent="0.2">
      <c r="A235" s="51" t="s">
        <v>162</v>
      </c>
      <c r="B235" s="72" t="s">
        <v>128</v>
      </c>
      <c r="C235" s="94">
        <v>450</v>
      </c>
      <c r="D235" s="95">
        <v>10</v>
      </c>
      <c r="E235" s="96">
        <v>45</v>
      </c>
      <c r="F235" s="35"/>
      <c r="G235" s="102">
        <f t="shared" si="43"/>
        <v>0</v>
      </c>
      <c r="H235" s="35"/>
      <c r="I235" s="102">
        <f t="shared" si="44"/>
        <v>0</v>
      </c>
      <c r="J235" s="112">
        <f t="shared" si="36"/>
        <v>0</v>
      </c>
      <c r="K235" s="112">
        <f t="shared" si="37"/>
        <v>0</v>
      </c>
      <c r="L235" s="118">
        <v>3.5</v>
      </c>
      <c r="M235" s="119">
        <f t="shared" si="45"/>
        <v>0</v>
      </c>
    </row>
    <row r="236" spans="1:13" s="7" customFormat="1" x14ac:dyDescent="0.2">
      <c r="A236" s="51" t="s">
        <v>162</v>
      </c>
      <c r="B236" s="72" t="s">
        <v>129</v>
      </c>
      <c r="C236" s="94">
        <v>450</v>
      </c>
      <c r="D236" s="95">
        <v>10</v>
      </c>
      <c r="E236" s="96">
        <v>45</v>
      </c>
      <c r="F236" s="35"/>
      <c r="G236" s="102">
        <f t="shared" si="43"/>
        <v>0</v>
      </c>
      <c r="H236" s="35"/>
      <c r="I236" s="102">
        <f t="shared" si="44"/>
        <v>0</v>
      </c>
      <c r="J236" s="112">
        <f t="shared" si="36"/>
        <v>0</v>
      </c>
      <c r="K236" s="112">
        <f t="shared" si="37"/>
        <v>0</v>
      </c>
      <c r="L236" s="118">
        <v>3.5</v>
      </c>
      <c r="M236" s="119">
        <f t="shared" si="45"/>
        <v>0</v>
      </c>
    </row>
    <row r="237" spans="1:13" s="7" customFormat="1" x14ac:dyDescent="0.2">
      <c r="A237" s="51" t="s">
        <v>162</v>
      </c>
      <c r="B237" s="72" t="s">
        <v>130</v>
      </c>
      <c r="C237" s="94">
        <v>250</v>
      </c>
      <c r="D237" s="95">
        <v>10</v>
      </c>
      <c r="E237" s="96">
        <v>25</v>
      </c>
      <c r="F237" s="35"/>
      <c r="G237" s="102">
        <f t="shared" si="43"/>
        <v>0</v>
      </c>
      <c r="H237" s="35"/>
      <c r="I237" s="102">
        <f t="shared" si="44"/>
        <v>0</v>
      </c>
      <c r="J237" s="112">
        <f t="shared" si="36"/>
        <v>0</v>
      </c>
      <c r="K237" s="112">
        <f t="shared" si="37"/>
        <v>0</v>
      </c>
      <c r="L237" s="118">
        <v>3.5</v>
      </c>
      <c r="M237" s="119">
        <f t="shared" si="45"/>
        <v>0</v>
      </c>
    </row>
    <row r="238" spans="1:13" s="7" customFormat="1" x14ac:dyDescent="0.2">
      <c r="A238" s="51" t="s">
        <v>162</v>
      </c>
      <c r="B238" s="72" t="s">
        <v>131</v>
      </c>
      <c r="C238" s="94">
        <v>250</v>
      </c>
      <c r="D238" s="95">
        <v>10</v>
      </c>
      <c r="E238" s="96">
        <v>25</v>
      </c>
      <c r="F238" s="35"/>
      <c r="G238" s="102">
        <f t="shared" si="43"/>
        <v>0</v>
      </c>
      <c r="H238" s="35"/>
      <c r="I238" s="102">
        <f t="shared" si="44"/>
        <v>0</v>
      </c>
      <c r="J238" s="112">
        <f t="shared" si="36"/>
        <v>0</v>
      </c>
      <c r="K238" s="112">
        <f t="shared" si="37"/>
        <v>0</v>
      </c>
      <c r="L238" s="118">
        <v>3.5</v>
      </c>
      <c r="M238" s="119">
        <f t="shared" si="45"/>
        <v>0</v>
      </c>
    </row>
    <row r="239" spans="1:13" s="7" customFormat="1" x14ac:dyDescent="0.2">
      <c r="A239" s="51" t="s">
        <v>162</v>
      </c>
      <c r="B239" s="72" t="s">
        <v>132</v>
      </c>
      <c r="C239" s="94">
        <v>250</v>
      </c>
      <c r="D239" s="95">
        <v>10</v>
      </c>
      <c r="E239" s="96">
        <v>25</v>
      </c>
      <c r="F239" s="35"/>
      <c r="G239" s="102">
        <f t="shared" si="43"/>
        <v>0</v>
      </c>
      <c r="H239" s="35"/>
      <c r="I239" s="102">
        <f t="shared" si="44"/>
        <v>0</v>
      </c>
      <c r="J239" s="112">
        <f t="shared" si="36"/>
        <v>0</v>
      </c>
      <c r="K239" s="112">
        <f t="shared" si="37"/>
        <v>0</v>
      </c>
      <c r="L239" s="118">
        <v>3.5</v>
      </c>
      <c r="M239" s="119">
        <f t="shared" si="45"/>
        <v>0</v>
      </c>
    </row>
    <row r="240" spans="1:13" s="7" customFormat="1" x14ac:dyDescent="0.2">
      <c r="A240" s="51" t="s">
        <v>162</v>
      </c>
      <c r="B240" s="72" t="s">
        <v>133</v>
      </c>
      <c r="C240" s="94">
        <v>250</v>
      </c>
      <c r="D240" s="95">
        <v>10</v>
      </c>
      <c r="E240" s="96">
        <v>25</v>
      </c>
      <c r="F240" s="35"/>
      <c r="G240" s="102">
        <f t="shared" si="43"/>
        <v>0</v>
      </c>
      <c r="H240" s="35"/>
      <c r="I240" s="102">
        <f t="shared" si="44"/>
        <v>0</v>
      </c>
      <c r="J240" s="112">
        <f t="shared" si="36"/>
        <v>0</v>
      </c>
      <c r="K240" s="112">
        <f t="shared" si="37"/>
        <v>0</v>
      </c>
      <c r="L240" s="118">
        <v>3.5</v>
      </c>
      <c r="M240" s="119">
        <f t="shared" si="45"/>
        <v>0</v>
      </c>
    </row>
    <row r="241" spans="1:1014" s="7" customFormat="1" x14ac:dyDescent="0.2">
      <c r="A241" s="45" t="s">
        <v>162</v>
      </c>
      <c r="B241" s="97" t="s">
        <v>98</v>
      </c>
      <c r="C241" s="70">
        <v>100</v>
      </c>
      <c r="D241" s="71">
        <v>5</v>
      </c>
      <c r="E241" s="93">
        <v>20</v>
      </c>
      <c r="F241" s="34"/>
      <c r="G241" s="101">
        <f t="shared" si="43"/>
        <v>0</v>
      </c>
      <c r="H241" s="34"/>
      <c r="I241" s="101">
        <f t="shared" si="44"/>
        <v>0</v>
      </c>
      <c r="J241" s="109">
        <f t="shared" si="36"/>
        <v>0</v>
      </c>
      <c r="K241" s="109">
        <f t="shared" si="37"/>
        <v>0</v>
      </c>
      <c r="L241" s="120">
        <v>5.5</v>
      </c>
      <c r="M241" s="121">
        <f>I241*L241</f>
        <v>0</v>
      </c>
    </row>
    <row r="242" spans="1:1014" s="7" customFormat="1" x14ac:dyDescent="0.2">
      <c r="A242" s="45" t="s">
        <v>162</v>
      </c>
      <c r="B242" s="97" t="s">
        <v>99</v>
      </c>
      <c r="C242" s="70">
        <v>100</v>
      </c>
      <c r="D242" s="71">
        <v>10</v>
      </c>
      <c r="E242" s="93">
        <v>10</v>
      </c>
      <c r="F242" s="28"/>
      <c r="G242" s="100">
        <f t="shared" si="43"/>
        <v>0</v>
      </c>
      <c r="H242" s="28"/>
      <c r="I242" s="100">
        <f t="shared" si="44"/>
        <v>0</v>
      </c>
      <c r="J242" s="106">
        <f t="shared" si="36"/>
        <v>0</v>
      </c>
      <c r="K242" s="106">
        <f t="shared" si="37"/>
        <v>0</v>
      </c>
      <c r="L242" s="120">
        <v>5</v>
      </c>
      <c r="M242" s="121">
        <f t="shared" si="45"/>
        <v>0</v>
      </c>
    </row>
    <row r="243" spans="1:1014" s="7" customFormat="1" x14ac:dyDescent="0.2">
      <c r="A243" s="45" t="s">
        <v>162</v>
      </c>
      <c r="B243" s="97" t="s">
        <v>100</v>
      </c>
      <c r="C243" s="70">
        <v>100</v>
      </c>
      <c r="D243" s="71">
        <v>10</v>
      </c>
      <c r="E243" s="93">
        <v>10</v>
      </c>
      <c r="F243" s="28"/>
      <c r="G243" s="100">
        <f t="shared" si="43"/>
        <v>0</v>
      </c>
      <c r="H243" s="28"/>
      <c r="I243" s="100">
        <f t="shared" si="44"/>
        <v>0</v>
      </c>
      <c r="J243" s="106">
        <f t="shared" si="36"/>
        <v>0</v>
      </c>
      <c r="K243" s="106">
        <f t="shared" si="37"/>
        <v>0</v>
      </c>
      <c r="L243" s="120">
        <v>5</v>
      </c>
      <c r="M243" s="121">
        <f t="shared" si="45"/>
        <v>0</v>
      </c>
    </row>
    <row r="244" spans="1:1014" s="7" customFormat="1" x14ac:dyDescent="0.2">
      <c r="A244" s="45" t="s">
        <v>162</v>
      </c>
      <c r="B244" s="97" t="s">
        <v>101</v>
      </c>
      <c r="C244" s="70">
        <v>100</v>
      </c>
      <c r="D244" s="71">
        <v>10</v>
      </c>
      <c r="E244" s="93">
        <v>10</v>
      </c>
      <c r="F244" s="28"/>
      <c r="G244" s="100">
        <f t="shared" si="43"/>
        <v>0</v>
      </c>
      <c r="H244" s="28"/>
      <c r="I244" s="100">
        <f t="shared" si="44"/>
        <v>0</v>
      </c>
      <c r="J244" s="106">
        <f t="shared" si="36"/>
        <v>0</v>
      </c>
      <c r="K244" s="106">
        <f t="shared" si="37"/>
        <v>0</v>
      </c>
      <c r="L244" s="120">
        <v>5.5</v>
      </c>
      <c r="M244" s="121">
        <f t="shared" si="45"/>
        <v>0</v>
      </c>
    </row>
    <row r="245" spans="1:1014" s="7" customFormat="1" x14ac:dyDescent="0.2">
      <c r="A245" s="45" t="s">
        <v>162</v>
      </c>
      <c r="B245" s="97" t="s">
        <v>102</v>
      </c>
      <c r="C245" s="70">
        <v>100</v>
      </c>
      <c r="D245" s="71">
        <v>10</v>
      </c>
      <c r="E245" s="93">
        <v>10</v>
      </c>
      <c r="F245" s="28"/>
      <c r="G245" s="100">
        <f t="shared" si="43"/>
        <v>0</v>
      </c>
      <c r="H245" s="28"/>
      <c r="I245" s="100">
        <f t="shared" si="44"/>
        <v>0</v>
      </c>
      <c r="J245" s="106">
        <f t="shared" si="36"/>
        <v>0</v>
      </c>
      <c r="K245" s="106">
        <f t="shared" si="37"/>
        <v>0</v>
      </c>
      <c r="L245" s="120">
        <v>5.5</v>
      </c>
      <c r="M245" s="121">
        <f t="shared" si="45"/>
        <v>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8"/>
      <c r="KR245" s="8"/>
      <c r="KS245" s="8"/>
      <c r="KT245" s="8"/>
      <c r="KU245" s="8"/>
      <c r="KV245" s="8"/>
      <c r="KW245" s="8"/>
      <c r="KX245" s="8"/>
      <c r="KY245" s="8"/>
      <c r="KZ245" s="8"/>
      <c r="LA245" s="8"/>
      <c r="LB245" s="8"/>
      <c r="LC245" s="8"/>
      <c r="LD245" s="8"/>
      <c r="LE245" s="8"/>
      <c r="LF245" s="8"/>
      <c r="LG245" s="8"/>
      <c r="LH245" s="8"/>
      <c r="LI245" s="8"/>
      <c r="LJ245" s="8"/>
      <c r="LK245" s="8"/>
      <c r="LL245" s="8"/>
      <c r="LM245" s="8"/>
      <c r="LN245" s="8"/>
      <c r="LO245" s="8"/>
      <c r="LP245" s="8"/>
      <c r="LQ245" s="8"/>
      <c r="LR245" s="8"/>
      <c r="LS245" s="8"/>
      <c r="LT245" s="8"/>
      <c r="LU245" s="8"/>
      <c r="LV245" s="8"/>
      <c r="LW245" s="8"/>
      <c r="LX245" s="8"/>
      <c r="LY245" s="8"/>
      <c r="LZ245" s="8"/>
      <c r="MA245" s="8"/>
      <c r="MB245" s="8"/>
      <c r="MC245" s="8"/>
      <c r="MD245" s="8"/>
      <c r="ME245" s="8"/>
      <c r="MF245" s="8"/>
      <c r="MG245" s="8"/>
      <c r="MH245" s="8"/>
      <c r="MI245" s="8"/>
      <c r="MJ245" s="8"/>
      <c r="MK245" s="8"/>
      <c r="ML245" s="8"/>
      <c r="MM245" s="8"/>
      <c r="MN245" s="8"/>
      <c r="MO245" s="8"/>
      <c r="MP245" s="8"/>
      <c r="MQ245" s="8"/>
      <c r="MR245" s="8"/>
      <c r="MS245" s="8"/>
      <c r="MT245" s="8"/>
      <c r="MU245" s="8"/>
      <c r="MV245" s="8"/>
      <c r="MW245" s="8"/>
      <c r="MX245" s="8"/>
      <c r="MY245" s="8"/>
      <c r="MZ245" s="8"/>
      <c r="NA245" s="8"/>
      <c r="NB245" s="8"/>
      <c r="NC245" s="8"/>
      <c r="ND245" s="8"/>
      <c r="NE245" s="8"/>
      <c r="NF245" s="8"/>
      <c r="NG245" s="8"/>
      <c r="NH245" s="8"/>
      <c r="NI245" s="8"/>
      <c r="NJ245" s="8"/>
      <c r="NK245" s="8"/>
      <c r="NL245" s="8"/>
      <c r="NM245" s="8"/>
      <c r="NN245" s="8"/>
      <c r="NO245" s="8"/>
      <c r="NP245" s="8"/>
      <c r="NQ245" s="8"/>
      <c r="NR245" s="8"/>
      <c r="NS245" s="8"/>
      <c r="NT245" s="8"/>
      <c r="NU245" s="8"/>
      <c r="NV245" s="8"/>
      <c r="NW245" s="8"/>
      <c r="NX245" s="8"/>
      <c r="NY245" s="8"/>
      <c r="NZ245" s="8"/>
      <c r="OA245" s="8"/>
      <c r="OB245" s="8"/>
      <c r="OC245" s="8"/>
      <c r="OD245" s="8"/>
      <c r="OE245" s="8"/>
      <c r="OF245" s="8"/>
      <c r="OG245" s="8"/>
      <c r="OH245" s="8"/>
      <c r="OI245" s="8"/>
      <c r="OJ245" s="8"/>
      <c r="OK245" s="8"/>
      <c r="OL245" s="8"/>
      <c r="OM245" s="8"/>
      <c r="ON245" s="8"/>
      <c r="OO245" s="8"/>
      <c r="OP245" s="8"/>
      <c r="OQ245" s="8"/>
      <c r="OR245" s="8"/>
      <c r="OS245" s="8"/>
      <c r="OT245" s="8"/>
      <c r="OU245" s="8"/>
      <c r="OV245" s="8"/>
      <c r="OW245" s="8"/>
      <c r="OX245" s="8"/>
      <c r="OY245" s="8"/>
      <c r="OZ245" s="8"/>
      <c r="PA245" s="8"/>
      <c r="PB245" s="8"/>
      <c r="PC245" s="8"/>
      <c r="PD245" s="8"/>
      <c r="PE245" s="8"/>
      <c r="PF245" s="8"/>
      <c r="PG245" s="8"/>
      <c r="PH245" s="8"/>
      <c r="PI245" s="8"/>
      <c r="PJ245" s="8"/>
      <c r="PK245" s="8"/>
      <c r="PL245" s="8"/>
      <c r="PM245" s="8"/>
      <c r="PN245" s="8"/>
      <c r="PO245" s="8"/>
      <c r="PP245" s="8"/>
      <c r="PQ245" s="8"/>
      <c r="PR245" s="8"/>
      <c r="PS245" s="8"/>
      <c r="PT245" s="8"/>
      <c r="PU245" s="8"/>
      <c r="PV245" s="8"/>
      <c r="PW245" s="8"/>
      <c r="PX245" s="8"/>
      <c r="PY245" s="8"/>
      <c r="PZ245" s="8"/>
      <c r="QA245" s="8"/>
      <c r="QB245" s="8"/>
      <c r="QC245" s="8"/>
      <c r="QD245" s="8"/>
      <c r="QE245" s="8"/>
      <c r="QF245" s="8"/>
      <c r="QG245" s="8"/>
      <c r="QH245" s="8"/>
      <c r="QI245" s="8"/>
      <c r="QJ245" s="8"/>
      <c r="QK245" s="8"/>
      <c r="QL245" s="8"/>
      <c r="QM245" s="8"/>
      <c r="QN245" s="8"/>
      <c r="QO245" s="8"/>
      <c r="QP245" s="8"/>
      <c r="QQ245" s="8"/>
      <c r="QR245" s="8"/>
      <c r="QS245" s="8"/>
      <c r="QT245" s="8"/>
      <c r="QU245" s="8"/>
      <c r="QV245" s="8"/>
      <c r="QW245" s="8"/>
      <c r="QX245" s="8"/>
      <c r="QY245" s="8"/>
      <c r="QZ245" s="8"/>
      <c r="RA245" s="8"/>
      <c r="RB245" s="8"/>
      <c r="RC245" s="8"/>
      <c r="RD245" s="8"/>
      <c r="RE245" s="8"/>
      <c r="RF245" s="8"/>
      <c r="RG245" s="8"/>
      <c r="RH245" s="8"/>
      <c r="RI245" s="8"/>
      <c r="RJ245" s="8"/>
      <c r="RK245" s="8"/>
      <c r="RL245" s="8"/>
      <c r="RM245" s="8"/>
      <c r="RN245" s="8"/>
      <c r="RO245" s="8"/>
      <c r="RP245" s="8"/>
      <c r="RQ245" s="8"/>
      <c r="RR245" s="8"/>
      <c r="RS245" s="8"/>
      <c r="RT245" s="8"/>
      <c r="RU245" s="8"/>
      <c r="RV245" s="8"/>
      <c r="RW245" s="8"/>
      <c r="RX245" s="8"/>
      <c r="RY245" s="8"/>
      <c r="RZ245" s="8"/>
      <c r="SA245" s="8"/>
      <c r="SB245" s="8"/>
      <c r="SC245" s="8"/>
      <c r="SD245" s="8"/>
      <c r="SE245" s="8"/>
      <c r="SF245" s="8"/>
      <c r="SG245" s="8"/>
      <c r="SH245" s="8"/>
      <c r="SI245" s="8"/>
      <c r="SJ245" s="8"/>
      <c r="SK245" s="8"/>
      <c r="SL245" s="8"/>
      <c r="SM245" s="8"/>
      <c r="SN245" s="8"/>
      <c r="SO245" s="8"/>
      <c r="SP245" s="8"/>
      <c r="SQ245" s="8"/>
      <c r="SR245" s="8"/>
      <c r="SS245" s="8"/>
      <c r="ST245" s="8"/>
      <c r="SU245" s="8"/>
      <c r="SV245" s="8"/>
      <c r="SW245" s="8"/>
      <c r="SX245" s="8"/>
      <c r="SY245" s="8"/>
      <c r="SZ245" s="8"/>
      <c r="TA245" s="8"/>
      <c r="TB245" s="8"/>
      <c r="TC245" s="8"/>
      <c r="TD245" s="8"/>
      <c r="TE245" s="8"/>
      <c r="TF245" s="8"/>
      <c r="TG245" s="8"/>
      <c r="TH245" s="8"/>
      <c r="TI245" s="8"/>
      <c r="TJ245" s="8"/>
      <c r="TK245" s="8"/>
      <c r="TL245" s="8"/>
      <c r="TM245" s="8"/>
      <c r="TN245" s="8"/>
      <c r="TO245" s="8"/>
      <c r="TP245" s="8"/>
      <c r="TQ245" s="8"/>
      <c r="TR245" s="8"/>
      <c r="TS245" s="8"/>
      <c r="TT245" s="8"/>
      <c r="TU245" s="8"/>
      <c r="TV245" s="8"/>
      <c r="TW245" s="8"/>
      <c r="TX245" s="8"/>
      <c r="TY245" s="8"/>
      <c r="TZ245" s="8"/>
      <c r="UA245" s="8"/>
      <c r="UB245" s="8"/>
      <c r="UC245" s="8"/>
      <c r="UD245" s="8"/>
      <c r="UE245" s="8"/>
      <c r="UF245" s="8"/>
      <c r="UG245" s="8"/>
      <c r="UH245" s="8"/>
      <c r="UI245" s="8"/>
      <c r="UJ245" s="8"/>
      <c r="UK245" s="8"/>
      <c r="UL245" s="8"/>
      <c r="UM245" s="8"/>
      <c r="UN245" s="8"/>
      <c r="UO245" s="8"/>
      <c r="UP245" s="8"/>
      <c r="UQ245" s="8"/>
      <c r="UR245" s="8"/>
      <c r="US245" s="8"/>
      <c r="UT245" s="8"/>
      <c r="UU245" s="8"/>
      <c r="UV245" s="8"/>
      <c r="UW245" s="8"/>
      <c r="UX245" s="8"/>
      <c r="UY245" s="8"/>
      <c r="UZ245" s="8"/>
      <c r="VA245" s="8"/>
      <c r="VB245" s="8"/>
      <c r="VC245" s="8"/>
      <c r="VD245" s="8"/>
      <c r="VE245" s="8"/>
      <c r="VF245" s="8"/>
      <c r="VG245" s="8"/>
      <c r="VH245" s="8"/>
      <c r="VI245" s="8"/>
      <c r="VJ245" s="8"/>
      <c r="VK245" s="8"/>
      <c r="VL245" s="8"/>
      <c r="VM245" s="8"/>
      <c r="VN245" s="8"/>
      <c r="VO245" s="8"/>
      <c r="VP245" s="8"/>
      <c r="VQ245" s="8"/>
      <c r="VR245" s="8"/>
      <c r="VS245" s="8"/>
      <c r="VT245" s="8"/>
      <c r="VU245" s="8"/>
      <c r="VV245" s="8"/>
      <c r="VW245" s="8"/>
      <c r="VX245" s="8"/>
      <c r="VY245" s="8"/>
      <c r="VZ245" s="8"/>
      <c r="WA245" s="8"/>
      <c r="WB245" s="8"/>
      <c r="WC245" s="8"/>
      <c r="WD245" s="8"/>
      <c r="WE245" s="8"/>
      <c r="WF245" s="8"/>
      <c r="WG245" s="8"/>
      <c r="WH245" s="8"/>
      <c r="WI245" s="8"/>
      <c r="WJ245" s="8"/>
      <c r="WK245" s="8"/>
      <c r="WL245" s="8"/>
      <c r="WM245" s="8"/>
      <c r="WN245" s="8"/>
      <c r="WO245" s="8"/>
      <c r="WP245" s="8"/>
      <c r="WQ245" s="8"/>
      <c r="WR245" s="8"/>
      <c r="WS245" s="8"/>
      <c r="WT245" s="8"/>
      <c r="WU245" s="8"/>
      <c r="WV245" s="8"/>
      <c r="WW245" s="8"/>
      <c r="WX245" s="8"/>
      <c r="WY245" s="8"/>
      <c r="WZ245" s="8"/>
      <c r="XA245" s="8"/>
      <c r="XB245" s="8"/>
      <c r="XC245" s="8"/>
      <c r="XD245" s="8"/>
      <c r="XE245" s="8"/>
      <c r="XF245" s="8"/>
      <c r="XG245" s="8"/>
      <c r="XH245" s="8"/>
      <c r="XI245" s="8"/>
      <c r="XJ245" s="8"/>
      <c r="XK245" s="8"/>
      <c r="XL245" s="8"/>
      <c r="XM245" s="8"/>
      <c r="XN245" s="8"/>
      <c r="XO245" s="8"/>
      <c r="XP245" s="8"/>
      <c r="XQ245" s="8"/>
      <c r="XR245" s="8"/>
      <c r="XS245" s="8"/>
      <c r="XT245" s="8"/>
      <c r="XU245" s="8"/>
      <c r="XV245" s="8"/>
      <c r="XW245" s="8"/>
      <c r="XX245" s="8"/>
      <c r="XY245" s="8"/>
      <c r="XZ245" s="8"/>
      <c r="YA245" s="8"/>
      <c r="YB245" s="8"/>
      <c r="YC245" s="8"/>
      <c r="YD245" s="8"/>
      <c r="YE245" s="8"/>
      <c r="YF245" s="8"/>
      <c r="YG245" s="8"/>
      <c r="YH245" s="8"/>
      <c r="YI245" s="8"/>
      <c r="YJ245" s="8"/>
      <c r="YK245" s="8"/>
      <c r="YL245" s="8"/>
      <c r="YM245" s="8"/>
      <c r="YN245" s="8"/>
      <c r="YO245" s="8"/>
      <c r="YP245" s="8"/>
      <c r="YQ245" s="8"/>
      <c r="YR245" s="8"/>
      <c r="YS245" s="8"/>
      <c r="YT245" s="8"/>
      <c r="YU245" s="8"/>
      <c r="YV245" s="8"/>
      <c r="YW245" s="8"/>
      <c r="YX245" s="8"/>
      <c r="YY245" s="8"/>
      <c r="YZ245" s="8"/>
      <c r="ZA245" s="8"/>
      <c r="ZB245" s="8"/>
      <c r="ZC245" s="8"/>
      <c r="ZD245" s="8"/>
      <c r="ZE245" s="8"/>
      <c r="ZF245" s="8"/>
      <c r="ZG245" s="8"/>
      <c r="ZH245" s="8"/>
      <c r="ZI245" s="8"/>
      <c r="ZJ245" s="8"/>
      <c r="ZK245" s="8"/>
      <c r="ZL245" s="8"/>
      <c r="ZM245" s="8"/>
      <c r="ZN245" s="8"/>
      <c r="ZO245" s="8"/>
      <c r="ZP245" s="8"/>
      <c r="ZQ245" s="8"/>
      <c r="ZR245" s="8"/>
      <c r="ZS245" s="8"/>
      <c r="ZT245" s="8"/>
      <c r="ZU245" s="8"/>
      <c r="ZV245" s="8"/>
      <c r="ZW245" s="8"/>
      <c r="ZX245" s="8"/>
      <c r="ZY245" s="8"/>
      <c r="ZZ245" s="8"/>
      <c r="AAA245" s="8"/>
      <c r="AAB245" s="8"/>
      <c r="AAC245" s="8"/>
      <c r="AAD245" s="8"/>
      <c r="AAE245" s="8"/>
      <c r="AAF245" s="8"/>
      <c r="AAG245" s="8"/>
      <c r="AAH245" s="8"/>
      <c r="AAI245" s="8"/>
      <c r="AAJ245" s="8"/>
      <c r="AAK245" s="8"/>
      <c r="AAL245" s="8"/>
      <c r="AAM245" s="8"/>
      <c r="AAN245" s="8"/>
      <c r="AAO245" s="8"/>
      <c r="AAP245" s="8"/>
      <c r="AAQ245" s="8"/>
      <c r="AAR245" s="8"/>
      <c r="AAS245" s="8"/>
      <c r="AAT245" s="8"/>
      <c r="AAU245" s="8"/>
      <c r="AAV245" s="8"/>
      <c r="AAW245" s="8"/>
      <c r="AAX245" s="8"/>
      <c r="AAY245" s="8"/>
      <c r="AAZ245" s="8"/>
      <c r="ABA245" s="8"/>
      <c r="ABB245" s="8"/>
      <c r="ABC245" s="8"/>
      <c r="ABD245" s="8"/>
      <c r="ABE245" s="8"/>
      <c r="ABF245" s="8"/>
      <c r="ABG245" s="8"/>
      <c r="ABH245" s="8"/>
      <c r="ABI245" s="8"/>
      <c r="ABJ245" s="8"/>
      <c r="ABK245" s="8"/>
      <c r="ABL245" s="8"/>
      <c r="ABM245" s="8"/>
      <c r="ABN245" s="8"/>
      <c r="ABO245" s="8"/>
      <c r="ABP245" s="8"/>
      <c r="ABQ245" s="8"/>
      <c r="ABR245" s="8"/>
      <c r="ABS245" s="8"/>
      <c r="ABT245" s="8"/>
      <c r="ABU245" s="8"/>
      <c r="ABV245" s="8"/>
      <c r="ABW245" s="8"/>
      <c r="ABX245" s="8"/>
      <c r="ABY245" s="8"/>
      <c r="ABZ245" s="8"/>
      <c r="ACA245" s="8"/>
      <c r="ACB245" s="8"/>
      <c r="ACC245" s="8"/>
      <c r="ACD245" s="8"/>
      <c r="ACE245" s="8"/>
      <c r="ACF245" s="8"/>
      <c r="ACG245" s="8"/>
      <c r="ACH245" s="8"/>
      <c r="ACI245" s="8"/>
      <c r="ACJ245" s="8"/>
      <c r="ACK245" s="8"/>
      <c r="ACL245" s="8"/>
      <c r="ACM245" s="8"/>
      <c r="ACN245" s="8"/>
      <c r="ACO245" s="8"/>
      <c r="ACP245" s="8"/>
      <c r="ACQ245" s="8"/>
      <c r="ACR245" s="8"/>
      <c r="ACS245" s="8"/>
      <c r="ACT245" s="8"/>
      <c r="ACU245" s="8"/>
      <c r="ACV245" s="8"/>
      <c r="ACW245" s="8"/>
      <c r="ACX245" s="8"/>
      <c r="ACY245" s="8"/>
      <c r="ACZ245" s="8"/>
      <c r="ADA245" s="8"/>
      <c r="ADB245" s="8"/>
      <c r="ADC245" s="8"/>
      <c r="ADD245" s="8"/>
      <c r="ADE245" s="8"/>
      <c r="ADF245" s="8"/>
      <c r="ADG245" s="8"/>
      <c r="ADH245" s="8"/>
      <c r="ADI245" s="8"/>
      <c r="ADJ245" s="8"/>
      <c r="ADK245" s="8"/>
      <c r="ADL245" s="8"/>
      <c r="ADM245" s="8"/>
      <c r="ADN245" s="8"/>
      <c r="ADO245" s="8"/>
      <c r="ADP245" s="8"/>
      <c r="ADQ245" s="8"/>
      <c r="ADR245" s="8"/>
      <c r="ADS245" s="8"/>
      <c r="ADT245" s="8"/>
      <c r="ADU245" s="8"/>
      <c r="ADV245" s="8"/>
      <c r="ADW245" s="8"/>
      <c r="ADX245" s="8"/>
      <c r="ADY245" s="8"/>
      <c r="ADZ245" s="8"/>
      <c r="AEA245" s="8"/>
      <c r="AEB245" s="8"/>
      <c r="AEC245" s="8"/>
      <c r="AED245" s="8"/>
      <c r="AEE245" s="8"/>
      <c r="AEF245" s="8"/>
      <c r="AEG245" s="8"/>
      <c r="AEH245" s="8"/>
      <c r="AEI245" s="8"/>
      <c r="AEJ245" s="8"/>
      <c r="AEK245" s="8"/>
      <c r="AEL245" s="8"/>
      <c r="AEM245" s="8"/>
      <c r="AEN245" s="8"/>
      <c r="AEO245" s="8"/>
      <c r="AEP245" s="8"/>
      <c r="AEQ245" s="8"/>
      <c r="AER245" s="8"/>
      <c r="AES245" s="8"/>
      <c r="AET245" s="8"/>
      <c r="AEU245" s="8"/>
      <c r="AEV245" s="8"/>
      <c r="AEW245" s="8"/>
      <c r="AEX245" s="8"/>
      <c r="AEY245" s="8"/>
      <c r="AEZ245" s="8"/>
      <c r="AFA245" s="8"/>
      <c r="AFB245" s="8"/>
      <c r="AFC245" s="8"/>
      <c r="AFD245" s="8"/>
      <c r="AFE245" s="8"/>
      <c r="AFF245" s="8"/>
      <c r="AFG245" s="8"/>
      <c r="AFH245" s="8"/>
      <c r="AFI245" s="8"/>
      <c r="AFJ245" s="8"/>
      <c r="AFK245" s="8"/>
      <c r="AFL245" s="8"/>
      <c r="AFM245" s="8"/>
      <c r="AFN245" s="8"/>
      <c r="AFO245" s="8"/>
      <c r="AFP245" s="8"/>
      <c r="AFQ245" s="8"/>
      <c r="AFR245" s="8"/>
      <c r="AFS245" s="8"/>
      <c r="AFT245" s="8"/>
      <c r="AFU245" s="8"/>
      <c r="AFV245" s="8"/>
      <c r="AFW245" s="8"/>
      <c r="AFX245" s="8"/>
      <c r="AFY245" s="8"/>
      <c r="AFZ245" s="8"/>
      <c r="AGA245" s="8"/>
      <c r="AGB245" s="8"/>
      <c r="AGC245" s="8"/>
      <c r="AGD245" s="8"/>
      <c r="AGE245" s="8"/>
      <c r="AGF245" s="8"/>
      <c r="AGG245" s="8"/>
      <c r="AGH245" s="8"/>
      <c r="AGI245" s="8"/>
      <c r="AGJ245" s="8"/>
      <c r="AGK245" s="8"/>
      <c r="AGL245" s="8"/>
      <c r="AGM245" s="8"/>
      <c r="AGN245" s="8"/>
      <c r="AGO245" s="8"/>
      <c r="AGP245" s="8"/>
      <c r="AGQ245" s="8"/>
      <c r="AGR245" s="8"/>
      <c r="AGS245" s="8"/>
      <c r="AGT245" s="8"/>
      <c r="AGU245" s="8"/>
      <c r="AGV245" s="8"/>
      <c r="AGW245" s="8"/>
      <c r="AGX245" s="8"/>
      <c r="AGY245" s="8"/>
      <c r="AGZ245" s="8"/>
      <c r="AHA245" s="8"/>
      <c r="AHB245" s="8"/>
      <c r="AHC245" s="8"/>
      <c r="AHD245" s="8"/>
      <c r="AHE245" s="8"/>
      <c r="AHF245" s="8"/>
      <c r="AHG245" s="8"/>
      <c r="AHH245" s="8"/>
      <c r="AHI245" s="8"/>
      <c r="AHJ245" s="8"/>
      <c r="AHK245" s="8"/>
      <c r="AHL245" s="8"/>
      <c r="AHM245" s="8"/>
      <c r="AHN245" s="8"/>
      <c r="AHO245" s="8"/>
      <c r="AHP245" s="8"/>
      <c r="AHQ245" s="8"/>
      <c r="AHR245" s="8"/>
      <c r="AHS245" s="8"/>
      <c r="AHT245" s="8"/>
      <c r="AHU245" s="8"/>
      <c r="AHV245" s="8"/>
      <c r="AHW245" s="8"/>
      <c r="AHX245" s="8"/>
      <c r="AHY245" s="8"/>
      <c r="AHZ245" s="8"/>
      <c r="AIA245" s="8"/>
      <c r="AIB245" s="8"/>
      <c r="AIC245" s="8"/>
      <c r="AID245" s="8"/>
      <c r="AIE245" s="8"/>
      <c r="AIF245" s="8"/>
      <c r="AIG245" s="8"/>
      <c r="AIH245" s="8"/>
      <c r="AII245" s="8"/>
      <c r="AIJ245" s="8"/>
      <c r="AIK245" s="8"/>
      <c r="AIL245" s="8"/>
      <c r="AIM245" s="8"/>
      <c r="AIN245" s="8"/>
      <c r="AIO245" s="8"/>
      <c r="AIP245" s="8"/>
      <c r="AIQ245" s="8"/>
      <c r="AIR245" s="8"/>
      <c r="AIS245" s="8"/>
      <c r="AIT245" s="8"/>
      <c r="AIU245" s="8"/>
      <c r="AIV245" s="8"/>
      <c r="AIW245" s="8"/>
      <c r="AIX245" s="8"/>
      <c r="AIY245" s="8"/>
      <c r="AIZ245" s="8"/>
      <c r="AJA245" s="8"/>
      <c r="AJB245" s="8"/>
      <c r="AJC245" s="8"/>
      <c r="AJD245" s="8"/>
      <c r="AJE245" s="8"/>
      <c r="AJF245" s="8"/>
      <c r="AJG245" s="8"/>
      <c r="AJH245" s="8"/>
      <c r="AJI245" s="8"/>
      <c r="AJJ245" s="8"/>
      <c r="AJK245" s="8"/>
      <c r="AJL245" s="8"/>
      <c r="AJM245" s="8"/>
      <c r="AJN245" s="8"/>
      <c r="AJO245" s="8"/>
      <c r="AJP245" s="8"/>
      <c r="AJQ245" s="8"/>
      <c r="AJR245" s="8"/>
      <c r="AJS245" s="8"/>
      <c r="AJT245" s="8"/>
      <c r="AJU245" s="8"/>
      <c r="AJV245" s="8"/>
      <c r="AJW245" s="8"/>
      <c r="AJX245" s="8"/>
      <c r="AJY245" s="8"/>
      <c r="AJZ245" s="8"/>
      <c r="AKA245" s="8"/>
      <c r="AKB245" s="8"/>
      <c r="AKC245" s="8"/>
      <c r="AKD245" s="8"/>
      <c r="AKE245" s="8"/>
      <c r="AKF245" s="8"/>
      <c r="AKG245" s="8"/>
      <c r="AKH245" s="8"/>
      <c r="AKI245" s="8"/>
      <c r="AKJ245" s="8"/>
      <c r="AKK245" s="8"/>
      <c r="AKL245" s="8"/>
      <c r="AKM245" s="8"/>
      <c r="AKN245" s="8"/>
      <c r="AKO245" s="8"/>
      <c r="AKP245" s="8"/>
      <c r="AKQ245" s="8"/>
      <c r="AKR245" s="8"/>
      <c r="AKS245" s="8"/>
      <c r="AKT245" s="8"/>
      <c r="AKU245" s="8"/>
      <c r="AKV245" s="8"/>
      <c r="AKW245" s="8"/>
      <c r="AKX245" s="8"/>
      <c r="AKY245" s="8"/>
      <c r="AKZ245" s="8"/>
      <c r="ALA245" s="8"/>
      <c r="ALB245" s="8"/>
      <c r="ALC245" s="8"/>
      <c r="ALD245" s="8"/>
      <c r="ALE245" s="8"/>
      <c r="ALF245" s="8"/>
      <c r="ALG245" s="8"/>
      <c r="ALH245" s="8"/>
      <c r="ALI245" s="8"/>
      <c r="ALJ245" s="8"/>
      <c r="ALK245" s="8"/>
      <c r="ALL245" s="8"/>
      <c r="ALM245" s="8"/>
      <c r="ALN245" s="8"/>
      <c r="ALO245" s="8"/>
      <c r="ALP245" s="8"/>
      <c r="ALQ245" s="8"/>
      <c r="ALR245" s="8"/>
      <c r="ALS245" s="8"/>
      <c r="ALT245" s="8"/>
      <c r="ALU245" s="8"/>
      <c r="ALV245" s="8"/>
      <c r="ALW245" s="8"/>
    </row>
    <row r="246" spans="1:1014" s="12" customFormat="1" ht="24" customHeight="1" x14ac:dyDescent="0.2">
      <c r="A246" s="48" t="s">
        <v>146</v>
      </c>
      <c r="B246" s="98"/>
      <c r="C246" s="64"/>
      <c r="D246" s="65"/>
      <c r="E246" s="23"/>
      <c r="F246" s="20">
        <f>SUM(F225:F245)</f>
        <v>0</v>
      </c>
      <c r="G246" s="20">
        <f t="shared" ref="G246" si="46">SUM(G225:G245)</f>
        <v>0</v>
      </c>
      <c r="H246" s="20">
        <f>SUM(H225:H245)</f>
        <v>0</v>
      </c>
      <c r="I246" s="20">
        <f>SUM(I225:I245)</f>
        <v>0</v>
      </c>
      <c r="J246" s="63"/>
      <c r="K246" s="63"/>
      <c r="L246" s="20"/>
      <c r="M246" s="31">
        <f>SUM(M225:M245)</f>
        <v>0</v>
      </c>
      <c r="ALX246" s="13"/>
      <c r="ALY246" s="13"/>
      <c r="ALZ246" s="13"/>
    </row>
    <row r="247" spans="1:1014" s="8" customFormat="1" ht="10" customHeight="1" x14ac:dyDescent="0.2">
      <c r="A247" s="49"/>
      <c r="B247" s="49"/>
      <c r="C247" s="84"/>
      <c r="D247" s="85"/>
      <c r="E247" s="24"/>
      <c r="F247" s="30"/>
      <c r="G247" s="104"/>
      <c r="H247" s="30"/>
      <c r="I247" s="104"/>
      <c r="J247" s="104"/>
      <c r="K247" s="104"/>
      <c r="L247" s="104"/>
      <c r="M247" s="104"/>
      <c r="ALU247" s="7"/>
      <c r="ALV247" s="7"/>
      <c r="ALW247" s="7"/>
      <c r="ALX247" s="7"/>
      <c r="ALY247" s="7"/>
      <c r="ALZ247" s="7"/>
    </row>
    <row r="248" spans="1:1014" s="8" customFormat="1" x14ac:dyDescent="0.2">
      <c r="A248" s="44" t="s">
        <v>72</v>
      </c>
      <c r="B248" s="99" t="s">
        <v>167</v>
      </c>
      <c r="C248" s="92">
        <v>250</v>
      </c>
      <c r="D248" s="76">
        <v>10</v>
      </c>
      <c r="E248" s="22">
        <v>25</v>
      </c>
      <c r="F248" s="28"/>
      <c r="G248" s="100">
        <f>F248*D248</f>
        <v>0</v>
      </c>
      <c r="H248" s="28"/>
      <c r="I248" s="100">
        <f t="shared" ref="I248:I249" si="47">H248*D248</f>
        <v>0</v>
      </c>
      <c r="J248" s="106">
        <f t="shared" si="36"/>
        <v>0</v>
      </c>
      <c r="K248" s="106">
        <f t="shared" si="37"/>
        <v>0</v>
      </c>
      <c r="L248" s="120">
        <v>4.5</v>
      </c>
      <c r="M248" s="121">
        <f t="shared" ref="M248:M249" si="48">I248*L248</f>
        <v>0</v>
      </c>
      <c r="ALX248" s="7"/>
      <c r="ALY248" s="7"/>
      <c r="ALZ248" s="7"/>
    </row>
    <row r="249" spans="1:1014" s="8" customFormat="1" x14ac:dyDescent="0.2">
      <c r="A249" s="44" t="s">
        <v>72</v>
      </c>
      <c r="B249" s="99" t="s">
        <v>168</v>
      </c>
      <c r="C249" s="92">
        <v>250</v>
      </c>
      <c r="D249" s="76">
        <v>10</v>
      </c>
      <c r="E249" s="22">
        <v>25</v>
      </c>
      <c r="F249" s="28"/>
      <c r="G249" s="100">
        <f>F249*D249</f>
        <v>0</v>
      </c>
      <c r="H249" s="28"/>
      <c r="I249" s="100">
        <f t="shared" si="47"/>
        <v>0</v>
      </c>
      <c r="J249" s="106">
        <f t="shared" si="36"/>
        <v>0</v>
      </c>
      <c r="K249" s="106">
        <f t="shared" si="37"/>
        <v>0</v>
      </c>
      <c r="L249" s="120">
        <v>4.5</v>
      </c>
      <c r="M249" s="121">
        <f t="shared" si="48"/>
        <v>0</v>
      </c>
      <c r="ALX249" s="7"/>
      <c r="ALY249" s="7"/>
      <c r="ALZ249" s="7"/>
    </row>
    <row r="250" spans="1:1014" s="12" customFormat="1" ht="26" customHeight="1" x14ac:dyDescent="0.2">
      <c r="A250" s="48" t="s">
        <v>73</v>
      </c>
      <c r="B250" s="48"/>
      <c r="C250" s="64"/>
      <c r="D250" s="65"/>
      <c r="E250" s="23"/>
      <c r="F250" s="20">
        <f>SUM(F248:F249)</f>
        <v>0</v>
      </c>
      <c r="G250" s="20">
        <f>SUM(G248:G249)</f>
        <v>0</v>
      </c>
      <c r="H250" s="20">
        <f>SUM(H248:H249)</f>
        <v>0</v>
      </c>
      <c r="I250" s="20">
        <f>SUM(I248:I249)</f>
        <v>0</v>
      </c>
      <c r="J250" s="63"/>
      <c r="K250" s="63"/>
      <c r="L250" s="20"/>
      <c r="M250" s="31">
        <f>SUM(M248:M249)</f>
        <v>0</v>
      </c>
      <c r="ALX250" s="13"/>
      <c r="ALY250" s="13"/>
      <c r="ALZ250" s="13"/>
    </row>
    <row r="251" spans="1:1014" s="8" customFormat="1" ht="10" customHeight="1" x14ac:dyDescent="0.2">
      <c r="A251" s="49"/>
      <c r="B251" s="49"/>
      <c r="C251" s="84"/>
      <c r="D251" s="85"/>
      <c r="E251" s="24"/>
      <c r="F251" s="30"/>
      <c r="G251" s="104"/>
      <c r="H251" s="30"/>
      <c r="I251" s="104"/>
      <c r="J251" s="104"/>
      <c r="K251" s="104"/>
      <c r="L251" s="104"/>
      <c r="M251" s="104"/>
      <c r="ALU251" s="7"/>
      <c r="ALV251" s="7"/>
      <c r="ALW251" s="7"/>
      <c r="ALX251" s="7"/>
      <c r="ALY251" s="7"/>
      <c r="ALZ251" s="7"/>
    </row>
    <row r="252" spans="1:1014" s="8" customFormat="1" x14ac:dyDescent="0.2">
      <c r="A252" s="44" t="s">
        <v>140</v>
      </c>
      <c r="B252" s="99" t="s">
        <v>169</v>
      </c>
      <c r="C252" s="92">
        <v>75</v>
      </c>
      <c r="D252" s="76">
        <v>5</v>
      </c>
      <c r="E252" s="22">
        <v>15</v>
      </c>
      <c r="F252" s="28"/>
      <c r="G252" s="100">
        <f>F252*D252</f>
        <v>0</v>
      </c>
      <c r="H252" s="28"/>
      <c r="I252" s="100">
        <f t="shared" ref="I252:I253" si="49">H252*D252</f>
        <v>0</v>
      </c>
      <c r="J252" s="106">
        <f t="shared" si="36"/>
        <v>0</v>
      </c>
      <c r="K252" s="106">
        <f t="shared" si="37"/>
        <v>0</v>
      </c>
      <c r="L252" s="120">
        <v>4.5</v>
      </c>
      <c r="M252" s="121">
        <f t="shared" ref="M252:M253" si="50">I252*L252</f>
        <v>0</v>
      </c>
      <c r="ALU252" s="7"/>
      <c r="ALV252" s="7"/>
      <c r="ALW252" s="7"/>
      <c r="ALX252" s="7"/>
      <c r="ALY252" s="7"/>
      <c r="ALZ252" s="7"/>
    </row>
    <row r="253" spans="1:1014" s="8" customFormat="1" x14ac:dyDescent="0.2">
      <c r="A253" s="44" t="s">
        <v>140</v>
      </c>
      <c r="B253" s="99" t="s">
        <v>170</v>
      </c>
      <c r="C253" s="92">
        <v>75</v>
      </c>
      <c r="D253" s="76">
        <v>5</v>
      </c>
      <c r="E253" s="22">
        <v>15</v>
      </c>
      <c r="F253" s="28"/>
      <c r="G253" s="100">
        <f>F253*D253</f>
        <v>0</v>
      </c>
      <c r="H253" s="28"/>
      <c r="I253" s="100">
        <f t="shared" si="49"/>
        <v>0</v>
      </c>
      <c r="J253" s="106">
        <f t="shared" si="36"/>
        <v>0</v>
      </c>
      <c r="K253" s="106">
        <f t="shared" si="37"/>
        <v>0</v>
      </c>
      <c r="L253" s="120">
        <v>4.5</v>
      </c>
      <c r="M253" s="121">
        <f t="shared" si="50"/>
        <v>0</v>
      </c>
      <c r="ALX253" s="7"/>
      <c r="ALY253" s="7"/>
      <c r="ALZ253" s="7"/>
    </row>
    <row r="254" spans="1:1014" s="12" customFormat="1" ht="26" customHeight="1" x14ac:dyDescent="0.2">
      <c r="A254" s="48" t="s">
        <v>141</v>
      </c>
      <c r="B254" s="48"/>
      <c r="C254" s="64"/>
      <c r="D254" s="65"/>
      <c r="E254" s="23"/>
      <c r="F254" s="20">
        <f>SUM(F252:F253)</f>
        <v>0</v>
      </c>
      <c r="G254" s="20">
        <f>SUM(G252:G253)</f>
        <v>0</v>
      </c>
      <c r="H254" s="20">
        <f>SUM(H252:H253)</f>
        <v>0</v>
      </c>
      <c r="I254" s="20">
        <f>SUM(I252:I253)</f>
        <v>0</v>
      </c>
      <c r="J254" s="63"/>
      <c r="K254" s="63"/>
      <c r="L254" s="20"/>
      <c r="M254" s="31">
        <f>SUM(M252:M253)</f>
        <v>0</v>
      </c>
      <c r="ALX254" s="13"/>
      <c r="ALY254" s="13"/>
      <c r="ALZ254" s="13"/>
    </row>
    <row r="255" spans="1:1014" s="8" customFormat="1" ht="10" customHeight="1" x14ac:dyDescent="0.2">
      <c r="A255" s="49"/>
      <c r="B255" s="49"/>
      <c r="C255" s="84"/>
      <c r="D255" s="85"/>
      <c r="E255" s="24"/>
      <c r="F255" s="30"/>
      <c r="G255" s="104"/>
      <c r="H255" s="30"/>
      <c r="I255" s="104"/>
      <c r="J255" s="104"/>
      <c r="K255" s="104"/>
      <c r="L255" s="104"/>
      <c r="M255" s="104"/>
      <c r="ALU255" s="7"/>
      <c r="ALV255" s="7"/>
      <c r="ALW255" s="7"/>
      <c r="ALX255" s="7"/>
      <c r="ALY255" s="7"/>
      <c r="ALZ255" s="7"/>
    </row>
    <row r="256" spans="1:1014" s="8" customFormat="1" x14ac:dyDescent="0.2">
      <c r="A256" s="44" t="s">
        <v>74</v>
      </c>
      <c r="B256" s="99" t="s">
        <v>145</v>
      </c>
      <c r="C256" s="92">
        <v>60</v>
      </c>
      <c r="D256" s="76">
        <v>5</v>
      </c>
      <c r="E256" s="22">
        <v>12</v>
      </c>
      <c r="F256" s="28"/>
      <c r="G256" s="100">
        <f>F256*D256</f>
        <v>0</v>
      </c>
      <c r="H256" s="28"/>
      <c r="I256" s="100">
        <f t="shared" ref="I256" si="51">H256*D256</f>
        <v>0</v>
      </c>
      <c r="J256" s="106">
        <f t="shared" si="36"/>
        <v>0</v>
      </c>
      <c r="K256" s="106">
        <f t="shared" si="37"/>
        <v>0</v>
      </c>
      <c r="L256" s="120">
        <v>22</v>
      </c>
      <c r="M256" s="121">
        <f t="shared" ref="M256" si="52">I256*L256</f>
        <v>0</v>
      </c>
      <c r="ALU256" s="7"/>
      <c r="ALV256" s="7"/>
      <c r="ALW256" s="7"/>
      <c r="ALX256" s="7"/>
      <c r="ALY256" s="7"/>
      <c r="ALZ256" s="7"/>
    </row>
    <row r="257" spans="1:1014" s="12" customFormat="1" ht="25.25" customHeight="1" x14ac:dyDescent="0.2">
      <c r="A257" s="48" t="s">
        <v>75</v>
      </c>
      <c r="B257" s="48"/>
      <c r="C257" s="64"/>
      <c r="D257" s="65"/>
      <c r="E257" s="65"/>
      <c r="F257" s="15">
        <f>F256</f>
        <v>0</v>
      </c>
      <c r="G257" s="20">
        <f t="shared" ref="G257" si="53">G256</f>
        <v>0</v>
      </c>
      <c r="H257" s="20">
        <f>H256</f>
        <v>0</v>
      </c>
      <c r="I257" s="20">
        <f>I256</f>
        <v>0</v>
      </c>
      <c r="J257" s="63"/>
      <c r="K257" s="63"/>
      <c r="L257" s="20"/>
      <c r="M257" s="31">
        <f>SUM(M256)</f>
        <v>0</v>
      </c>
      <c r="ALU257" s="13"/>
      <c r="ALV257" s="13"/>
      <c r="ALW257" s="13"/>
      <c r="ALX257" s="13"/>
      <c r="ALY257" s="13"/>
      <c r="ALZ257" s="13"/>
    </row>
    <row r="258" spans="1:1014" s="17" customFormat="1" ht="18.5" customHeight="1" x14ac:dyDescent="0.2">
      <c r="A258" s="52"/>
      <c r="B258" s="52"/>
      <c r="C258" s="54">
        <f>B1</f>
        <v>0</v>
      </c>
      <c r="D258" s="54"/>
      <c r="E258" s="54"/>
      <c r="F258" s="54"/>
      <c r="G258" s="55">
        <f>G105+G126+G143+G151+G173+G188+G212+G223+G246+G250+G254+G257</f>
        <v>0</v>
      </c>
      <c r="H258" s="56"/>
      <c r="I258" s="55"/>
      <c r="J258" s="57"/>
      <c r="K258" s="57"/>
      <c r="L258" s="57"/>
      <c r="M258" s="57"/>
      <c r="ALU258" s="16"/>
      <c r="ALV258" s="16"/>
      <c r="ALW258" s="16"/>
      <c r="ALX258" s="16"/>
      <c r="ALY258" s="16"/>
      <c r="ALZ258" s="16"/>
    </row>
    <row r="259" spans="1:1014" s="18" customFormat="1" ht="19" x14ac:dyDescent="0.2">
      <c r="A259" s="53"/>
      <c r="B259" s="53"/>
      <c r="C259" s="58" t="s">
        <v>176</v>
      </c>
      <c r="D259" s="58"/>
      <c r="E259" s="58"/>
      <c r="F259" s="21">
        <f>SUM(G3:G54)+SUM(G57:G60)+SUM(G62:G84)+SUM(G89+G90+G91)+SUM(G93:G101)+SUM(G107:G117)+SUM(G118:G125)+SUM(G128:G142)+SUM(G145:G150)+SUM(G153:G172)+SUM(G190:G197)+SUM(G204:G207)+SUM(G225:G245)+SUM(G248:G249)+SUM(G252:G253)+G256</f>
        <v>0</v>
      </c>
      <c r="G259" s="21">
        <f>SUM(H3:H54)+SUM(H57:H60)+SUM(H62:H84)+SUM(H89+H90+H91)+SUM(H93:H101)+SUM(H107:H117)+SUM(H118:H125)+SUM(H128:H142)+SUM(H145:H150)+SUM(H153:H172)+SUM(H190:H197)+SUM(H204:H207)+SUM(H225:H245)+SUM(H248:H249)+SUM(H252:H253)+H256</f>
        <v>0</v>
      </c>
      <c r="H259" s="21">
        <f>SUM(I3:I54)+SUM(I57:I60)+SUM(I62:I84)+SUM(I89+I90+I91)+SUM(I93:I101)+SUM(I107:I117)+SUM(I118:I125)+SUM(I128:I142)+SUM(I145:I150)+SUM(I153:I172)+SUM(I190:I197)+SUM(I204:I207)+SUM(I225:I245)+SUM(I248:I249)+SUM(I252:I253)+I256</f>
        <v>0</v>
      </c>
      <c r="I259" s="21">
        <f>SUM(J3:J54)+SUM(J57:J60)+SUM(J62:J84)+SUM(J89+J90+J91)+SUM(J93:J101)+SUM(J107:J117)+SUM(J118:J125)+SUM(J128:J142)+SUM(J145:J150)+SUM(J153:J172)+SUM(J190:J197)+SUM(J204:J207)+SUM(J225:J245)+SUM(J248:J249)+SUM(J252:J253)+J256</f>
        <v>0</v>
      </c>
      <c r="J259" s="53"/>
      <c r="K259" s="53"/>
      <c r="L259" s="53"/>
      <c r="M259" s="53"/>
    </row>
    <row r="260" spans="1:1014" s="18" customFormat="1" ht="19" x14ac:dyDescent="0.2">
      <c r="A260" s="53"/>
      <c r="B260" s="53"/>
      <c r="C260" s="58" t="s">
        <v>181</v>
      </c>
      <c r="D260" s="58"/>
      <c r="E260" s="58"/>
      <c r="F260" s="21">
        <f>G217+G218+G220</f>
        <v>0</v>
      </c>
      <c r="G260" s="21">
        <f>H217+H218+H220</f>
        <v>0</v>
      </c>
      <c r="H260" s="21">
        <f>I217+I218+I220</f>
        <v>0</v>
      </c>
      <c r="I260" s="21">
        <f>J217+J218+J220</f>
        <v>0</v>
      </c>
      <c r="J260" s="53"/>
      <c r="K260" s="53"/>
      <c r="L260" s="53"/>
      <c r="M260" s="53"/>
    </row>
    <row r="261" spans="1:1014" s="18" customFormat="1" ht="19" x14ac:dyDescent="0.2">
      <c r="A261" s="53"/>
      <c r="B261" s="53"/>
      <c r="C261" s="58" t="s">
        <v>177</v>
      </c>
      <c r="D261" s="58"/>
      <c r="E261" s="58"/>
      <c r="F261" s="21">
        <f>G61+G55+G56+SUM(G85:G88)+G92+SUM(G198:G203)+SUM(G208:G211)</f>
        <v>0</v>
      </c>
      <c r="G261" s="21">
        <f>H61+H55+H56+SUM(H85:H88)+H92+SUM(H198:H203)+SUM(H208:H211)</f>
        <v>0</v>
      </c>
      <c r="H261" s="21">
        <f>I61+I55+I56+SUM(I85:I88)+I92+SUM(I198:I203)+SUM(I208:I211)</f>
        <v>0</v>
      </c>
      <c r="I261" s="21">
        <f>J61+J55+J56+SUM(J85:J88)+J92+SUM(J198:J203)+SUM(J208:J211)</f>
        <v>0</v>
      </c>
      <c r="J261" s="53"/>
      <c r="K261" s="53"/>
      <c r="L261" s="53"/>
      <c r="M261" s="53"/>
    </row>
    <row r="262" spans="1:1014" s="18" customFormat="1" ht="19" x14ac:dyDescent="0.2">
      <c r="A262" s="53"/>
      <c r="B262" s="53"/>
      <c r="C262" s="58" t="s">
        <v>178</v>
      </c>
      <c r="D262" s="58"/>
      <c r="E262" s="58"/>
      <c r="F262" s="21">
        <f>G103+G104+SUM(G175:G187)+G102</f>
        <v>0</v>
      </c>
      <c r="G262" s="21">
        <f>H103+H104+SUM(H175:H187)+H102</f>
        <v>0</v>
      </c>
      <c r="H262" s="21">
        <f>I103+I104+SUM(I175:I187)+I102</f>
        <v>0</v>
      </c>
      <c r="I262" s="21">
        <f>J103+J104+SUM(J175:J187)+J102</f>
        <v>0</v>
      </c>
      <c r="J262" s="53"/>
      <c r="K262" s="53"/>
      <c r="L262" s="53"/>
      <c r="M262" s="53"/>
    </row>
    <row r="263" spans="1:1014" s="18" customFormat="1" ht="19" x14ac:dyDescent="0.2">
      <c r="A263" s="53"/>
      <c r="B263" s="53"/>
      <c r="C263" s="58" t="s">
        <v>182</v>
      </c>
      <c r="D263" s="58"/>
      <c r="E263" s="58"/>
      <c r="F263" s="21">
        <f>SUM(G214:G216)+G219</f>
        <v>0</v>
      </c>
      <c r="G263" s="21">
        <f>SUM(H214:H216)+H219</f>
        <v>0</v>
      </c>
      <c r="H263" s="21">
        <f>SUM(I214:I216)+I219</f>
        <v>0</v>
      </c>
      <c r="I263" s="21">
        <f>SUM(J214:J216)+J219</f>
        <v>0</v>
      </c>
      <c r="J263" s="53"/>
      <c r="K263" s="53"/>
      <c r="L263" s="53"/>
      <c r="M263" s="53"/>
    </row>
    <row r="264" spans="1:1014" s="18" customFormat="1" ht="19" x14ac:dyDescent="0.2">
      <c r="A264" s="53"/>
      <c r="B264" s="53"/>
      <c r="C264" s="58" t="s">
        <v>179</v>
      </c>
      <c r="D264" s="58"/>
      <c r="E264" s="58"/>
      <c r="F264" s="21">
        <f>SUM(G221:G222)</f>
        <v>0</v>
      </c>
      <c r="G264" s="21">
        <f>SUM(H221:H222)</f>
        <v>0</v>
      </c>
      <c r="H264" s="21">
        <f>SUM(I221:I222)</f>
        <v>0</v>
      </c>
      <c r="I264" s="21">
        <f>SUM(J221:J222)</f>
        <v>0</v>
      </c>
      <c r="J264" s="53"/>
      <c r="K264" s="53"/>
      <c r="L264" s="53"/>
      <c r="M264" s="53"/>
    </row>
    <row r="265" spans="1:1014" x14ac:dyDescent="0.2">
      <c r="B265" s="59"/>
      <c r="C265" s="60"/>
      <c r="D265" s="61"/>
      <c r="E265" s="61"/>
      <c r="F265" s="59"/>
      <c r="G265" s="62"/>
      <c r="H265" s="59"/>
      <c r="I265" s="62"/>
      <c r="J265" s="59"/>
      <c r="K265" s="59"/>
      <c r="L265" s="59"/>
      <c r="M265" s="59"/>
    </row>
  </sheetData>
  <sheetProtection algorithmName="SHA-512" hashValue="mWEsmiSr0bQ2oOWuPU4XABfuIs6D8s907lYAkmalkkKN5QlVQLZ15d4sxqKiAOVrDua71VPq+Zo2Fa2eg2j6Ag==" saltValue="cem/S7mYV8H5hwwAzDtHiA==" spinCount="100000" sheet="1" objects="1" scenarios="1"/>
  <mergeCells count="9">
    <mergeCell ref="C258:F258"/>
    <mergeCell ref="C264:E264"/>
    <mergeCell ref="C1:D1"/>
    <mergeCell ref="C259:E259"/>
    <mergeCell ref="C260:E260"/>
    <mergeCell ref="C261:E261"/>
    <mergeCell ref="C262:E262"/>
    <mergeCell ref="C263:E263"/>
    <mergeCell ref="E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bujdoiu</dc:creator>
  <cp:lastModifiedBy>Nick Dedu</cp:lastModifiedBy>
  <cp:lastPrinted>2025-01-03T19:17:48Z</cp:lastPrinted>
  <dcterms:created xsi:type="dcterms:W3CDTF">2024-11-28T19:03:31Z</dcterms:created>
  <dcterms:modified xsi:type="dcterms:W3CDTF">2025-03-22T14:55:25Z</dcterms:modified>
</cp:coreProperties>
</file>