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carol\Downloads\"/>
    </mc:Choice>
  </mc:AlternateContent>
  <xr:revisionPtr revIDLastSave="0" documentId="8_{B1193013-6368-473B-8DE2-6710EFE5E93A}" xr6:coauthVersionLast="47" xr6:coauthVersionMax="47" xr10:uidLastSave="{00000000-0000-0000-0000-000000000000}"/>
  <bookViews>
    <workbookView xWindow="384" yWindow="384" windowWidth="21276" windowHeight="11988" xr2:uid="{00000000-000D-0000-FFFF-FFFF00000000}"/>
  </bookViews>
  <sheets>
    <sheet name="Farm Order Template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1" roundtripDataChecksum="EhqImlkVodWW3h7DWj7zvC61444QWoObrsGVh2eujoY="/>
    </ext>
  </extLst>
</workbook>
</file>

<file path=xl/calcChain.xml><?xml version="1.0" encoding="utf-8"?>
<calcChain xmlns="http://schemas.openxmlformats.org/spreadsheetml/2006/main">
  <c r="G101" i="17" l="1"/>
  <c r="E101" i="17"/>
  <c r="G100" i="17"/>
  <c r="E100" i="17"/>
  <c r="G99" i="17"/>
  <c r="E99" i="17"/>
  <c r="G98" i="17"/>
  <c r="H98" i="17" s="1"/>
  <c r="E98" i="17"/>
  <c r="G97" i="17"/>
  <c r="H97" i="17" s="1"/>
  <c r="E97" i="17"/>
  <c r="E144" i="17" s="1"/>
  <c r="B218" i="17"/>
  <c r="H217" i="17"/>
  <c r="H218" i="17" s="1"/>
  <c r="G217" i="17"/>
  <c r="E217" i="17"/>
  <c r="E218" i="17" s="1"/>
  <c r="B215" i="17"/>
  <c r="G214" i="17"/>
  <c r="H214" i="17" s="1"/>
  <c r="E214" i="17"/>
  <c r="G213" i="17"/>
  <c r="H213" i="17" s="1"/>
  <c r="H215" i="17" s="1"/>
  <c r="E213" i="17"/>
  <c r="E215" i="17" s="1"/>
  <c r="E211" i="17"/>
  <c r="B211" i="17"/>
  <c r="G210" i="17"/>
  <c r="H210" i="17" s="1"/>
  <c r="E210" i="17"/>
  <c r="H209" i="17"/>
  <c r="G209" i="17"/>
  <c r="E209" i="17"/>
  <c r="G208" i="17"/>
  <c r="H208" i="17" s="1"/>
  <c r="H211" i="17" s="1"/>
  <c r="E208" i="17"/>
  <c r="B206" i="17"/>
  <c r="G205" i="17"/>
  <c r="H205" i="17" s="1"/>
  <c r="E205" i="17"/>
  <c r="H204" i="17"/>
  <c r="G204" i="17"/>
  <c r="E204" i="17"/>
  <c r="H203" i="17"/>
  <c r="G203" i="17"/>
  <c r="E203" i="17"/>
  <c r="G202" i="17"/>
  <c r="H202" i="17" s="1"/>
  <c r="E202" i="17"/>
  <c r="G201" i="17"/>
  <c r="H201" i="17" s="1"/>
  <c r="E201" i="17"/>
  <c r="G200" i="17"/>
  <c r="H200" i="17" s="1"/>
  <c r="E200" i="17"/>
  <c r="H199" i="17"/>
  <c r="G199" i="17"/>
  <c r="E199" i="17"/>
  <c r="G198" i="17"/>
  <c r="H198" i="17" s="1"/>
  <c r="E198" i="17"/>
  <c r="G197" i="17"/>
  <c r="H197" i="17" s="1"/>
  <c r="E197" i="17"/>
  <c r="H196" i="17"/>
  <c r="G196" i="17"/>
  <c r="E196" i="17"/>
  <c r="E206" i="17" s="1"/>
  <c r="B194" i="17"/>
  <c r="G193" i="17"/>
  <c r="H193" i="17" s="1"/>
  <c r="E193" i="17"/>
  <c r="H192" i="17"/>
  <c r="G192" i="17"/>
  <c r="E192" i="17"/>
  <c r="H191" i="17"/>
  <c r="G191" i="17"/>
  <c r="E191" i="17"/>
  <c r="G190" i="17"/>
  <c r="H190" i="17" s="1"/>
  <c r="E190" i="17"/>
  <c r="H189" i="17"/>
  <c r="G189" i="17"/>
  <c r="E189" i="17"/>
  <c r="G188" i="17"/>
  <c r="H188" i="17" s="1"/>
  <c r="E188" i="17"/>
  <c r="H187" i="17"/>
  <c r="G187" i="17"/>
  <c r="E187" i="17"/>
  <c r="G186" i="17"/>
  <c r="H186" i="17" s="1"/>
  <c r="E186" i="17"/>
  <c r="G185" i="17"/>
  <c r="H185" i="17" s="1"/>
  <c r="E185" i="17"/>
  <c r="H184" i="17"/>
  <c r="G184" i="17"/>
  <c r="E184" i="17"/>
  <c r="H183" i="17"/>
  <c r="G183" i="17"/>
  <c r="E183" i="17"/>
  <c r="H182" i="17"/>
  <c r="G182" i="17"/>
  <c r="E182" i="17"/>
  <c r="G181" i="17"/>
  <c r="H181" i="17" s="1"/>
  <c r="E181" i="17"/>
  <c r="G180" i="17"/>
  <c r="H180" i="17" s="1"/>
  <c r="E180" i="17"/>
  <c r="G179" i="17"/>
  <c r="H179" i="17" s="1"/>
  <c r="E179" i="17"/>
  <c r="H178" i="17"/>
  <c r="G178" i="17"/>
  <c r="E178" i="17"/>
  <c r="H177" i="17"/>
  <c r="G177" i="17"/>
  <c r="E177" i="17"/>
  <c r="G176" i="17"/>
  <c r="H176" i="17" s="1"/>
  <c r="E176" i="17"/>
  <c r="E194" i="17" s="1"/>
  <c r="H175" i="17"/>
  <c r="G175" i="17"/>
  <c r="E175" i="17"/>
  <c r="H174" i="17"/>
  <c r="G174" i="17"/>
  <c r="E174" i="17"/>
  <c r="H173" i="17"/>
  <c r="G173" i="17"/>
  <c r="E173" i="17"/>
  <c r="B171" i="17"/>
  <c r="H170" i="17"/>
  <c r="G170" i="17"/>
  <c r="E170" i="17"/>
  <c r="G169" i="17"/>
  <c r="H169" i="17" s="1"/>
  <c r="E169" i="17"/>
  <c r="H168" i="17"/>
  <c r="G168" i="17"/>
  <c r="E168" i="17"/>
  <c r="G167" i="17"/>
  <c r="H167" i="17" s="1"/>
  <c r="E167" i="17"/>
  <c r="H166" i="17"/>
  <c r="G166" i="17"/>
  <c r="E166" i="17"/>
  <c r="G165" i="17"/>
  <c r="H165" i="17" s="1"/>
  <c r="E165" i="17"/>
  <c r="G164" i="17"/>
  <c r="H164" i="17" s="1"/>
  <c r="H171" i="17" s="1"/>
  <c r="E164" i="17"/>
  <c r="E171" i="17" s="1"/>
  <c r="H163" i="17"/>
  <c r="G163" i="17"/>
  <c r="E163" i="17"/>
  <c r="B161" i="17"/>
  <c r="H160" i="17"/>
  <c r="G160" i="17"/>
  <c r="E160" i="17"/>
  <c r="G159" i="17"/>
  <c r="H159" i="17" s="1"/>
  <c r="E159" i="17"/>
  <c r="G158" i="17"/>
  <c r="H158" i="17" s="1"/>
  <c r="E158" i="17"/>
  <c r="G157" i="17"/>
  <c r="H157" i="17" s="1"/>
  <c r="E157" i="17"/>
  <c r="H156" i="17"/>
  <c r="G156" i="17"/>
  <c r="E156" i="17"/>
  <c r="H155" i="17"/>
  <c r="G155" i="17"/>
  <c r="E155" i="17"/>
  <c r="G154" i="17"/>
  <c r="H154" i="17" s="1"/>
  <c r="E154" i="17"/>
  <c r="H153" i="17"/>
  <c r="G153" i="17"/>
  <c r="E153" i="17"/>
  <c r="H152" i="17"/>
  <c r="G152" i="17"/>
  <c r="E152" i="17"/>
  <c r="H151" i="17"/>
  <c r="G151" i="17"/>
  <c r="E151" i="17"/>
  <c r="H150" i="17"/>
  <c r="G150" i="17"/>
  <c r="E150" i="17"/>
  <c r="H149" i="17"/>
  <c r="G149" i="17"/>
  <c r="E149" i="17"/>
  <c r="G148" i="17"/>
  <c r="H148" i="17" s="1"/>
  <c r="E148" i="17"/>
  <c r="E161" i="17" s="1"/>
  <c r="H147" i="17"/>
  <c r="G147" i="17"/>
  <c r="E147" i="17"/>
  <c r="G146" i="17"/>
  <c r="H146" i="17" s="1"/>
  <c r="E146" i="17"/>
  <c r="B144" i="17"/>
  <c r="G143" i="17"/>
  <c r="H143" i="17" s="1"/>
  <c r="E143" i="17"/>
  <c r="G142" i="17"/>
  <c r="H142" i="17" s="1"/>
  <c r="E142" i="17"/>
  <c r="H141" i="17"/>
  <c r="G141" i="17"/>
  <c r="E141" i="17"/>
  <c r="H140" i="17"/>
  <c r="G140" i="17"/>
  <c r="E140" i="17"/>
  <c r="H139" i="17"/>
  <c r="G139" i="17"/>
  <c r="E139" i="17"/>
  <c r="G138" i="17"/>
  <c r="H138" i="17" s="1"/>
  <c r="E138" i="17"/>
  <c r="G137" i="17"/>
  <c r="H137" i="17" s="1"/>
  <c r="E137" i="17"/>
  <c r="G136" i="17"/>
  <c r="H136" i="17" s="1"/>
  <c r="E136" i="17"/>
  <c r="H135" i="17"/>
  <c r="G135" i="17"/>
  <c r="E135" i="17"/>
  <c r="H134" i="17"/>
  <c r="G134" i="17"/>
  <c r="E134" i="17"/>
  <c r="G133" i="17"/>
  <c r="H133" i="17" s="1"/>
  <c r="E133" i="17"/>
  <c r="H132" i="17"/>
  <c r="G132" i="17"/>
  <c r="E132" i="17"/>
  <c r="H131" i="17"/>
  <c r="G131" i="17"/>
  <c r="E131" i="17"/>
  <c r="H130" i="17"/>
  <c r="G130" i="17"/>
  <c r="E130" i="17"/>
  <c r="H129" i="17"/>
  <c r="G129" i="17"/>
  <c r="E129" i="17"/>
  <c r="H128" i="17"/>
  <c r="G128" i="17"/>
  <c r="E128" i="17"/>
  <c r="G127" i="17"/>
  <c r="H127" i="17" s="1"/>
  <c r="E127" i="17"/>
  <c r="H126" i="17"/>
  <c r="G126" i="17"/>
  <c r="E126" i="17"/>
  <c r="G125" i="17"/>
  <c r="H125" i="17" s="1"/>
  <c r="E125" i="17"/>
  <c r="H124" i="17"/>
  <c r="G124" i="17"/>
  <c r="E124" i="17"/>
  <c r="G123" i="17"/>
  <c r="H123" i="17" s="1"/>
  <c r="E123" i="17"/>
  <c r="G122" i="17"/>
  <c r="H122" i="17" s="1"/>
  <c r="E122" i="17"/>
  <c r="H121" i="17"/>
  <c r="G121" i="17"/>
  <c r="E121" i="17"/>
  <c r="H120" i="17"/>
  <c r="G120" i="17"/>
  <c r="E120" i="17"/>
  <c r="H119" i="17"/>
  <c r="G119" i="17"/>
  <c r="E119" i="17"/>
  <c r="G118" i="17"/>
  <c r="H118" i="17" s="1"/>
  <c r="E118" i="17"/>
  <c r="G117" i="17"/>
  <c r="H117" i="17" s="1"/>
  <c r="E117" i="17"/>
  <c r="G116" i="17"/>
  <c r="H116" i="17" s="1"/>
  <c r="E116" i="17"/>
  <c r="H115" i="17"/>
  <c r="G115" i="17"/>
  <c r="E115" i="17"/>
  <c r="H114" i="17"/>
  <c r="G114" i="17"/>
  <c r="E114" i="17"/>
  <c r="G113" i="17"/>
  <c r="H113" i="17" s="1"/>
  <c r="E113" i="17"/>
  <c r="H112" i="17"/>
  <c r="G112" i="17"/>
  <c r="E112" i="17"/>
  <c r="H111" i="17"/>
  <c r="G111" i="17"/>
  <c r="E111" i="17"/>
  <c r="H110" i="17"/>
  <c r="G110" i="17"/>
  <c r="E110" i="17"/>
  <c r="H109" i="17"/>
  <c r="G109" i="17"/>
  <c r="E109" i="17"/>
  <c r="H108" i="17"/>
  <c r="G108" i="17"/>
  <c r="E108" i="17"/>
  <c r="G107" i="17"/>
  <c r="H107" i="17" s="1"/>
  <c r="E107" i="17"/>
  <c r="H106" i="17"/>
  <c r="G106" i="17"/>
  <c r="E106" i="17"/>
  <c r="G105" i="17"/>
  <c r="H105" i="17" s="1"/>
  <c r="E105" i="17"/>
  <c r="H104" i="17"/>
  <c r="G104" i="17"/>
  <c r="E104" i="17"/>
  <c r="G103" i="17"/>
  <c r="H103" i="17" s="1"/>
  <c r="E103" i="17"/>
  <c r="G102" i="17"/>
  <c r="H102" i="17" s="1"/>
  <c r="E102" i="17"/>
  <c r="H101" i="17"/>
  <c r="H100" i="17"/>
  <c r="H99" i="17"/>
  <c r="B95" i="17"/>
  <c r="H94" i="17"/>
  <c r="G94" i="17"/>
  <c r="E94" i="17"/>
  <c r="H93" i="17"/>
  <c r="G93" i="17"/>
  <c r="E93" i="17"/>
  <c r="G92" i="17"/>
  <c r="H92" i="17" s="1"/>
  <c r="E92" i="17"/>
  <c r="H91" i="17"/>
  <c r="G91" i="17"/>
  <c r="E91" i="17"/>
  <c r="H90" i="17"/>
  <c r="G90" i="17"/>
  <c r="E90" i="17"/>
  <c r="H89" i="17"/>
  <c r="G89" i="17"/>
  <c r="E89" i="17"/>
  <c r="H88" i="17"/>
  <c r="G88" i="17"/>
  <c r="E88" i="17"/>
  <c r="H87" i="17"/>
  <c r="G87" i="17"/>
  <c r="E87" i="17"/>
  <c r="G86" i="17"/>
  <c r="H86" i="17" s="1"/>
  <c r="E86" i="17"/>
  <c r="E95" i="17" s="1"/>
  <c r="H85" i="17"/>
  <c r="G85" i="17"/>
  <c r="E85" i="17"/>
  <c r="G84" i="17"/>
  <c r="H84" i="17" s="1"/>
  <c r="H95" i="17" s="1"/>
  <c r="E84" i="17"/>
  <c r="B82" i="17"/>
  <c r="G81" i="17"/>
  <c r="H81" i="17" s="1"/>
  <c r="E81" i="17"/>
  <c r="G80" i="17"/>
  <c r="H80" i="17" s="1"/>
  <c r="E80" i="17"/>
  <c r="H79" i="17"/>
  <c r="G79" i="17"/>
  <c r="E79" i="17"/>
  <c r="H78" i="17"/>
  <c r="G78" i="17"/>
  <c r="E78" i="17"/>
  <c r="H77" i="17"/>
  <c r="G77" i="17"/>
  <c r="E77" i="17"/>
  <c r="G76" i="17"/>
  <c r="H76" i="17" s="1"/>
  <c r="E76" i="17"/>
  <c r="G75" i="17"/>
  <c r="H75" i="17" s="1"/>
  <c r="E75" i="17"/>
  <c r="G74" i="17"/>
  <c r="H74" i="17" s="1"/>
  <c r="E74" i="17"/>
  <c r="H73" i="17"/>
  <c r="G73" i="17"/>
  <c r="E73" i="17"/>
  <c r="H72" i="17"/>
  <c r="G72" i="17"/>
  <c r="E72" i="17"/>
  <c r="G71" i="17"/>
  <c r="H71" i="17" s="1"/>
  <c r="E71" i="17"/>
  <c r="H70" i="17"/>
  <c r="G70" i="17"/>
  <c r="E70" i="17"/>
  <c r="H69" i="17"/>
  <c r="G69" i="17"/>
  <c r="E69" i="17"/>
  <c r="H68" i="17"/>
  <c r="G68" i="17"/>
  <c r="E68" i="17"/>
  <c r="H67" i="17"/>
  <c r="G67" i="17"/>
  <c r="E67" i="17"/>
  <c r="H66" i="17"/>
  <c r="G66" i="17"/>
  <c r="E66" i="17"/>
  <c r="G65" i="17"/>
  <c r="H65" i="17" s="1"/>
  <c r="E65" i="17"/>
  <c r="H64" i="17"/>
  <c r="G64" i="17"/>
  <c r="E64" i="17"/>
  <c r="G63" i="17"/>
  <c r="H63" i="17" s="1"/>
  <c r="E63" i="17"/>
  <c r="H62" i="17"/>
  <c r="G62" i="17"/>
  <c r="E62" i="17"/>
  <c r="G61" i="17"/>
  <c r="H61" i="17" s="1"/>
  <c r="E61" i="17"/>
  <c r="G60" i="17"/>
  <c r="H60" i="17" s="1"/>
  <c r="E60" i="17"/>
  <c r="H59" i="17"/>
  <c r="G59" i="17"/>
  <c r="E59" i="17"/>
  <c r="H58" i="17"/>
  <c r="G58" i="17"/>
  <c r="E58" i="17"/>
  <c r="H57" i="17"/>
  <c r="G57" i="17"/>
  <c r="E57" i="17"/>
  <c r="G56" i="17"/>
  <c r="H56" i="17" s="1"/>
  <c r="E56" i="17"/>
  <c r="E82" i="17" s="1"/>
  <c r="E54" i="17"/>
  <c r="B54" i="17"/>
  <c r="G53" i="17"/>
  <c r="H53" i="17" s="1"/>
  <c r="H54" i="17" s="1"/>
  <c r="E53" i="17"/>
  <c r="B51" i="17"/>
  <c r="H50" i="17"/>
  <c r="G50" i="17"/>
  <c r="E50" i="17"/>
  <c r="G49" i="17"/>
  <c r="H49" i="17" s="1"/>
  <c r="E49" i="17"/>
  <c r="H48" i="17"/>
  <c r="G48" i="17"/>
  <c r="E48" i="17"/>
  <c r="H47" i="17"/>
  <c r="G47" i="17"/>
  <c r="E47" i="17"/>
  <c r="H46" i="17"/>
  <c r="G46" i="17"/>
  <c r="E46" i="17"/>
  <c r="H45" i="17"/>
  <c r="G45" i="17"/>
  <c r="E45" i="17"/>
  <c r="H44" i="17"/>
  <c r="G44" i="17"/>
  <c r="E44" i="17"/>
  <c r="G43" i="17"/>
  <c r="H43" i="17" s="1"/>
  <c r="E43" i="17"/>
  <c r="H42" i="17"/>
  <c r="G42" i="17"/>
  <c r="E42" i="17"/>
  <c r="G41" i="17"/>
  <c r="H41" i="17" s="1"/>
  <c r="E41" i="17"/>
  <c r="H40" i="17"/>
  <c r="G40" i="17"/>
  <c r="E40" i="17"/>
  <c r="G39" i="17"/>
  <c r="H39" i="17" s="1"/>
  <c r="E39" i="17"/>
  <c r="G38" i="17"/>
  <c r="H38" i="17" s="1"/>
  <c r="E38" i="17"/>
  <c r="H37" i="17"/>
  <c r="G37" i="17"/>
  <c r="E37" i="17"/>
  <c r="H36" i="17"/>
  <c r="G36" i="17"/>
  <c r="E36" i="17"/>
  <c r="H35" i="17"/>
  <c r="G35" i="17"/>
  <c r="E35" i="17"/>
  <c r="G34" i="17"/>
  <c r="H34" i="17" s="1"/>
  <c r="E34" i="17"/>
  <c r="G33" i="17"/>
  <c r="H33" i="17" s="1"/>
  <c r="E33" i="17"/>
  <c r="G32" i="17"/>
  <c r="H32" i="17" s="1"/>
  <c r="E32" i="17"/>
  <c r="H31" i="17"/>
  <c r="G31" i="17"/>
  <c r="E31" i="17"/>
  <c r="H30" i="17"/>
  <c r="G30" i="17"/>
  <c r="E30" i="17"/>
  <c r="E51" i="17" s="1"/>
  <c r="G29" i="17"/>
  <c r="H29" i="17" s="1"/>
  <c r="E29" i="17"/>
  <c r="H28" i="17"/>
  <c r="G28" i="17"/>
  <c r="E28" i="17"/>
  <c r="H27" i="17"/>
  <c r="G27" i="17"/>
  <c r="E27" i="17"/>
  <c r="B25" i="17"/>
  <c r="B219" i="17" s="1"/>
  <c r="H24" i="17"/>
  <c r="G24" i="17"/>
  <c r="E24" i="17"/>
  <c r="H23" i="17"/>
  <c r="G23" i="17"/>
  <c r="E23" i="17"/>
  <c r="E222" i="17" s="1"/>
  <c r="G22" i="17"/>
  <c r="H22" i="17" s="1"/>
  <c r="E22" i="17"/>
  <c r="H21" i="17"/>
  <c r="G21" i="17"/>
  <c r="E21" i="17"/>
  <c r="G20" i="17"/>
  <c r="H20" i="17" s="1"/>
  <c r="E20" i="17"/>
  <c r="H19" i="17"/>
  <c r="G19" i="17"/>
  <c r="E19" i="17"/>
  <c r="H18" i="17"/>
  <c r="G18" i="17"/>
  <c r="E18" i="17"/>
  <c r="G17" i="17"/>
  <c r="H17" i="17" s="1"/>
  <c r="E17" i="17"/>
  <c r="H16" i="17"/>
  <c r="G16" i="17"/>
  <c r="E16" i="17"/>
  <c r="H15" i="17"/>
  <c r="G15" i="17"/>
  <c r="E15" i="17"/>
  <c r="H14" i="17"/>
  <c r="G14" i="17"/>
  <c r="E14" i="17"/>
  <c r="G13" i="17"/>
  <c r="H13" i="17" s="1"/>
  <c r="E13" i="17"/>
  <c r="E223" i="17" s="1"/>
  <c r="G12" i="17"/>
  <c r="H12" i="17" s="1"/>
  <c r="E12" i="17"/>
  <c r="G11" i="17"/>
  <c r="H11" i="17" s="1"/>
  <c r="E11" i="17"/>
  <c r="H10" i="17"/>
  <c r="G10" i="17"/>
  <c r="E10" i="17"/>
  <c r="H9" i="17"/>
  <c r="G9" i="17"/>
  <c r="E9" i="17"/>
  <c r="G8" i="17"/>
  <c r="H8" i="17" s="1"/>
  <c r="E8" i="17"/>
  <c r="H7" i="17"/>
  <c r="G7" i="17"/>
  <c r="E7" i="17"/>
  <c r="H6" i="17"/>
  <c r="G6" i="17"/>
  <c r="E6" i="17"/>
  <c r="H5" i="17"/>
  <c r="G5" i="17"/>
  <c r="E5" i="17"/>
  <c r="H4" i="17"/>
  <c r="G4" i="17"/>
  <c r="E4" i="17"/>
  <c r="H3" i="17"/>
  <c r="G3" i="17"/>
  <c r="E3" i="17"/>
  <c r="E221" i="17" l="1"/>
  <c r="H144" i="17"/>
  <c r="H82" i="17"/>
  <c r="H206" i="17"/>
  <c r="H161" i="17"/>
  <c r="H194" i="17"/>
  <c r="E224" i="17"/>
  <c r="H25" i="17"/>
  <c r="H51" i="17"/>
  <c r="E25" i="17"/>
  <c r="E219" i="17" s="1"/>
  <c r="H219" i="17" l="1"/>
</calcChain>
</file>

<file path=xl/sharedStrings.xml><?xml version="1.0" encoding="utf-8"?>
<sst xmlns="http://schemas.openxmlformats.org/spreadsheetml/2006/main" count="409" uniqueCount="215">
  <si>
    <t>SUPPLIER</t>
  </si>
  <si>
    <t>#of Boxes</t>
  </si>
  <si>
    <t>FLOWER TYPE</t>
  </si>
  <si>
    <t>Stems in box</t>
  </si>
  <si>
    <t>Stems Ordered</t>
  </si>
  <si>
    <t>PRICE/BOX</t>
  </si>
  <si>
    <t>PRICE RETAIL</t>
  </si>
  <si>
    <t>TOTAL RETAIL</t>
  </si>
  <si>
    <t>RETAIL PRICE</t>
  </si>
  <si>
    <t>La Plazolleta</t>
  </si>
  <si>
    <t>Alstro Assorted Select, 160 stems/box</t>
  </si>
  <si>
    <t>Alstro Assorted Select, 80 stems/box</t>
  </si>
  <si>
    <t>Alstro Select Half Pink/Half White, 160 stems/box</t>
  </si>
  <si>
    <t>Alstro Select Half Pink/Half White, 80 stems/box</t>
  </si>
  <si>
    <t>Melody</t>
  </si>
  <si>
    <t>Alstro White Select, 160 stems/box</t>
  </si>
  <si>
    <t>Alstro White Select, 80 stems/box</t>
  </si>
  <si>
    <t>Alstro Pink Select, 160 stems/box</t>
  </si>
  <si>
    <t>Circasia</t>
  </si>
  <si>
    <t>Alstro Pink Select, 80 stems/box</t>
  </si>
  <si>
    <t>Montanel</t>
  </si>
  <si>
    <t>Alstro Red Select, 160 stems/box</t>
  </si>
  <si>
    <t>Tropiflores</t>
  </si>
  <si>
    <t>Alstro Red Select, 80 stems/box</t>
  </si>
  <si>
    <t>Statice Blue/Purple 200 stems/box</t>
  </si>
  <si>
    <t>Coming soon</t>
  </si>
  <si>
    <t>Statice Blue/Purple 120 stems/box</t>
  </si>
  <si>
    <t>Statice Fancy Mix Pink,White,Purple,Lavander 200 stems/box</t>
  </si>
  <si>
    <t>Thailand</t>
  </si>
  <si>
    <t>Statice Fancy  Mix Pink,White,Purple,Lavander 100 stems/box</t>
  </si>
  <si>
    <t>Limonium  Mix White Pink Lavander Yellow 400 stems/box</t>
  </si>
  <si>
    <t>Limonium  Mix White Pink Lavander Yellow 200 stems/box</t>
  </si>
  <si>
    <t>Snapdragon Select Assorted 160 stems/box</t>
  </si>
  <si>
    <t>Snapdragon Perfection White 140 stems/box</t>
  </si>
  <si>
    <t>Solidago yellow 200 stems/box</t>
  </si>
  <si>
    <t>Solidago yellow 100 stems/box</t>
  </si>
  <si>
    <t>Leucadendron Green 160 stems/box</t>
  </si>
  <si>
    <t>Leucadendron Green 80 stems/box</t>
  </si>
  <si>
    <t>Total La Plazolleta</t>
  </si>
  <si>
    <t>La Gaitana</t>
  </si>
  <si>
    <t>Carnations Assorted, 250 stems/box</t>
  </si>
  <si>
    <t>Carnations Assorted, 125 stems/box</t>
  </si>
  <si>
    <t>Carnations Half Pink/Half Red, 250 stems/box</t>
  </si>
  <si>
    <t>Carnations Half Pink/Half Red, 100 stems/box</t>
  </si>
  <si>
    <t>Carnations White, 250 stems/box</t>
  </si>
  <si>
    <t>Carnations White, 100 stems/box</t>
  </si>
  <si>
    <t>Carnations White With Purple Edge 50, Yellow 75 = 125 stems/box</t>
  </si>
  <si>
    <t>Carnations Hot Pink 50, Linght Pink 50, Peach 25 = 125 stems/box</t>
  </si>
  <si>
    <t>Carnations Pink, 250 stems/box</t>
  </si>
  <si>
    <t>Carnations Pink, 100 stems/box</t>
  </si>
  <si>
    <t>Carnations Red, 250 stems/box</t>
  </si>
  <si>
    <t>Carnations Red, 100 stems/box</t>
  </si>
  <si>
    <t>Mini Carnation  Assorted  250 stems/box</t>
  </si>
  <si>
    <t>Mini Carnation Assorted, 100 stems/box</t>
  </si>
  <si>
    <t>Mini Carnation Red, 250 stems/box</t>
  </si>
  <si>
    <t>Mini Carnation Red, 100 stems/box</t>
  </si>
  <si>
    <t>Mini Carnation White, 250 stems/box</t>
  </si>
  <si>
    <t>Mini Carnation White, 100 stems/box</t>
  </si>
  <si>
    <t>Mini Carnation Pink, 250 stems/box</t>
  </si>
  <si>
    <t>Mini Carnation Pink, 100 stems/box</t>
  </si>
  <si>
    <t>Raffine Mix White,Pink,Purple,Yellow,Orange 100 stems/box</t>
  </si>
  <si>
    <t>Solomio Mix White,Pink,Purple,Yellow,Orange 100 stems/box</t>
  </si>
  <si>
    <t>Green ball Mix White,Pink,Purple,Yellow,Orange 100 stems/box</t>
  </si>
  <si>
    <t>Barbatus Mix White,Pink,Purple,Yellow,Orange 100 stems/box</t>
  </si>
  <si>
    <t>Total La gaitana</t>
  </si>
  <si>
    <t>Ayura</t>
  </si>
  <si>
    <t>Blue Carnations, 100 stems/box</t>
  </si>
  <si>
    <t>Total Ayura</t>
  </si>
  <si>
    <t>CDN Assorted, 20 bunches/box,140 stems</t>
  </si>
  <si>
    <t>CDN Assorted 10 bunches /box, 70 stems</t>
  </si>
  <si>
    <t>Daisy Pink, 20 bunches/box,140 stems</t>
  </si>
  <si>
    <t>Daisy Pink 10 bunches/box, 70 stems</t>
  </si>
  <si>
    <t>Daisy Yellow 20 bunches/box, 140 stems</t>
  </si>
  <si>
    <t>Daisy Yellow 10 bunches/box, 70 stems</t>
  </si>
  <si>
    <t>Daisy White 20 bunches/box,140 stems</t>
  </si>
  <si>
    <t>Novelty poms, 100 stems/box</t>
  </si>
  <si>
    <t>Novelty poms, 50 stems/box</t>
  </si>
  <si>
    <t>Button Mums Assorted, 10 bunches/box</t>
  </si>
  <si>
    <t>Button Mums Assorted, 5 bunches/box</t>
  </si>
  <si>
    <t>Hydrangea Assorted 20 Blue, 20 White</t>
  </si>
  <si>
    <t>Hydrangea Blue, 40 stems/box</t>
  </si>
  <si>
    <t>Hydrangea White, 40 stems/box</t>
  </si>
  <si>
    <t>Mini Hudragea Green, 60 stems/box</t>
  </si>
  <si>
    <t>Gerbera Assorted, 100 stems/box</t>
  </si>
  <si>
    <t>Gerbera Assorted, 50 stems/box</t>
  </si>
  <si>
    <t>Gerbera Red, 50 stems/box</t>
  </si>
  <si>
    <t>Gerbera Pink, 50 stems/box</t>
  </si>
  <si>
    <t>Total Melody</t>
  </si>
  <si>
    <t xml:space="preserve">Redil Roses </t>
  </si>
  <si>
    <t>Rose Red Freedom 60 cm, 100 stems/box Better Grade</t>
  </si>
  <si>
    <t>Rose Red Freedom 50 cm, 200 stems/box  Better Grade</t>
  </si>
  <si>
    <t>Roses Freedom 40 cm, 250 stems/box  Better Grade</t>
  </si>
  <si>
    <t>Rose Assorted 50 cm, 200 stems/box  Better Grade</t>
  </si>
  <si>
    <t>Rose Assorted 40 cm, 250 stems/box  Better Grade</t>
  </si>
  <si>
    <t>Rose White Vendela 50 cm, 200 stems/box  Better Grade</t>
  </si>
  <si>
    <t>Rose White Vendela 50 cm, 100 stems/box  Better Grade</t>
  </si>
  <si>
    <t>others</t>
  </si>
  <si>
    <t>Total Redil</t>
  </si>
  <si>
    <t>Elite</t>
  </si>
  <si>
    <t>Magnum Mums White 50/box</t>
  </si>
  <si>
    <t>Double Stock Purple, 30 stems/box</t>
  </si>
  <si>
    <t>Double Stock Purple, Pink, White = 30 stems/box</t>
  </si>
  <si>
    <t>Double Stock White, 30 stems/box</t>
  </si>
  <si>
    <t>Spray Roses Assorted, 250 stems/box</t>
  </si>
  <si>
    <t>Spray Roses Assort, 120 stems/box</t>
  </si>
  <si>
    <t>Spray Roses Assort, 60 stems/box</t>
  </si>
  <si>
    <t>Calla Lily White Large, 60 stems/box</t>
  </si>
  <si>
    <t>Calla Lily White Large, 30 stems/box</t>
  </si>
  <si>
    <t>Sunflowers, 100/box</t>
  </si>
  <si>
    <t>Ranunculus 50 stems, Matricaria 50 stems, 100 stems/box</t>
  </si>
  <si>
    <t>Mix for Rustic Bouquet/20 bunches/box</t>
  </si>
  <si>
    <t>X’s Premade Bouquets, 20 bunches/box</t>
  </si>
  <si>
    <t>V's Premade Bouquets, 20 bunches/box</t>
  </si>
  <si>
    <t>M's Day DC Bouquets, 20 bunches/box</t>
  </si>
  <si>
    <t>SHADES OF SPRING Bouquets, 20 bunches/box</t>
  </si>
  <si>
    <t>LOVE &amp; LAUGHTER Bouquets, 20 bunches/box</t>
  </si>
  <si>
    <t>SPLENDID SPRING Bouquets, 20 bunches/box</t>
  </si>
  <si>
    <t>BLOOMS OF LOVE Bouquets, 20 bunches /box</t>
  </si>
  <si>
    <t>Gyp Million Star 10 bunches/box</t>
  </si>
  <si>
    <t>Gyp Million Star 5 bunches/box</t>
  </si>
  <si>
    <t>Dianthus Green 50, Dianthus Amazon Purple 50 = 150 stems/box</t>
  </si>
  <si>
    <t>Matsumoto 30 Pink, 30 Purple, 40 Red = 100 stems/box</t>
  </si>
  <si>
    <t>Matsumoto 10 Pink, 10 Purple, 20 Red = 40 stems/box</t>
  </si>
  <si>
    <t>Delphinium Blue, 100 stems/box</t>
  </si>
  <si>
    <t>Delphinium Blue, 40 stems/box</t>
  </si>
  <si>
    <t>Quenn Anne's Lace, 40 stems/box</t>
  </si>
  <si>
    <t>Campanulas – 10 Lavender, 10 Pink, 10 Purple, 10 White = 40 stems/box</t>
  </si>
  <si>
    <t>Carthamus Orange, 60 stems/box</t>
  </si>
  <si>
    <t>Craspedia Yellow, 50 stems/box</t>
  </si>
  <si>
    <t>Eryngium Blue, 50 stems/box</t>
  </si>
  <si>
    <t>Sweet Williams Burg, Pink, Purple, Red, White = 40 stems/box</t>
  </si>
  <si>
    <t>Veronicas Blue, Pink, White, 50 stems/box</t>
  </si>
  <si>
    <t>Rose Freedom 50 cm, 275 stems/box</t>
  </si>
  <si>
    <t>Rose Freedom 40 cm, 300 stems/box</t>
  </si>
  <si>
    <t>Roses Assorted 50 cm, 275 stems/box</t>
  </si>
  <si>
    <t>Roses Assorted 40 cm, 300 stems/box</t>
  </si>
  <si>
    <t>Rose White 50 cm, 275 stems/box</t>
  </si>
  <si>
    <t>Rose White 40 cm, 300 stems/box</t>
  </si>
  <si>
    <t>Total Elite</t>
  </si>
  <si>
    <t xml:space="preserve">Rose Freedom 50 cm ,200 stems </t>
  </si>
  <si>
    <t>Rose Freedom  40 cm, 300 stems/box</t>
  </si>
  <si>
    <t>Rose Assorted 50 cm, 200 stems/box</t>
  </si>
  <si>
    <t>Rose Assorted 40 cm, 300 stems/box</t>
  </si>
  <si>
    <t>Rose White 50 cm, 200 stems/box</t>
  </si>
  <si>
    <t>Total Circasia</t>
  </si>
  <si>
    <t>Lily Asiatic Assorted - 30 PINK and 20 YELLOW = 50 stems/box</t>
  </si>
  <si>
    <t>Lily Asiatic Assorted - 10 Pink, 10 Yellow, 10 White = 30 stems/box</t>
  </si>
  <si>
    <t>Lily Oriental Half White/Half Assorted, 60 stems/box</t>
  </si>
  <si>
    <t>Lily Oriental Assorted - 10 PINK and 20 WHITE = 30 stems/box</t>
  </si>
  <si>
    <t>Lily Asiatic White, 50 stems/box</t>
  </si>
  <si>
    <t>Lily Asiatic White, 30 stems/box</t>
  </si>
  <si>
    <t>Lily Asiatic - 25 Orange, 25 Yellow = 50 stems/box</t>
  </si>
  <si>
    <t>Lily Asiatic - 25 Pink, 25 White = 50 stems/box</t>
  </si>
  <si>
    <t>Total Montanel</t>
  </si>
  <si>
    <t>Aspidistra Green 55 cm / 400 stems in box</t>
  </si>
  <si>
    <t>Dracena Assorted 55 cm / 400 stems in box</t>
  </si>
  <si>
    <t>Ginger Mix 80 cm/ 60 stems in box</t>
  </si>
  <si>
    <t>Ginger Pink  80 cm / 60 stems in box</t>
  </si>
  <si>
    <t>Ginger Hot Pink 80 cm / 60 stems in box</t>
  </si>
  <si>
    <t>Ginger Red 80 cm / 60 stems in box</t>
  </si>
  <si>
    <t>Tropical Combo box/80 stems in box</t>
  </si>
  <si>
    <t>Heliconia Birds Of Paradise/80 stems in box</t>
  </si>
  <si>
    <t>Heliconia Fire Opal/80 stems in box</t>
  </si>
  <si>
    <t>Leaf Philodendro Green 60 cm / 200 stems in box</t>
  </si>
  <si>
    <t>Leaf Ti  Banana Greem 80 cm / 100 stems in box</t>
  </si>
  <si>
    <t>Mini Pinaple Pink 50 cm/ 100 stems in box</t>
  </si>
  <si>
    <t>Miami Leaf 40 cm/ 400 stems in box</t>
  </si>
  <si>
    <t>Palm Areca 50 cm / 500 stems in box</t>
  </si>
  <si>
    <t>Pandalus Flax Assorted 80 cm/ 500 stems in box</t>
  </si>
  <si>
    <t>Pittosporum Variegated 60 cm/ 200 stems in box</t>
  </si>
  <si>
    <t>Pine Blue 60 cm/ 200 stems in box</t>
  </si>
  <si>
    <t>Pine Cypress / 200 stems in box</t>
  </si>
  <si>
    <t>Total Tropiflores</t>
  </si>
  <si>
    <t>Agroindustria</t>
  </si>
  <si>
    <t>Leather Leafs, 200 stems/box</t>
  </si>
  <si>
    <t>Mix Rustic - 40 Coculos, 30 Cordeline, 50 Lilly Grass, 60 Euc BabyBlue, 20 Palma = 200 stems/box</t>
  </si>
  <si>
    <t>Hyperricum Red, 100 stems/box</t>
  </si>
  <si>
    <t>Palma Roveline, 300 stems/box</t>
  </si>
  <si>
    <t>Palma Roveline, 150 stems/box</t>
  </si>
  <si>
    <t>Israeli Ruscus, 400 stems/box</t>
  </si>
  <si>
    <t>Israeli Ruscus, 200 stems/box</t>
  </si>
  <si>
    <t>Tree Fern 150 stems and Lilly Grass  100 stems/box</t>
  </si>
  <si>
    <t>Eucaliptus Baby Blue, 100 stems/box</t>
  </si>
  <si>
    <t>Total Agroindu</t>
  </si>
  <si>
    <t>Leather Leafs, 500 stems/box</t>
  </si>
  <si>
    <t>Special greens</t>
  </si>
  <si>
    <t>Ruscus</t>
  </si>
  <si>
    <t>Total Coming s</t>
  </si>
  <si>
    <t>Pioneer Farms</t>
  </si>
  <si>
    <t>Tulips Assort 250/box 0.44 cad</t>
  </si>
  <si>
    <t>Tulips RED , 250 /box 0.44 cad</t>
  </si>
  <si>
    <t>Total Pioneer</t>
  </si>
  <si>
    <t xml:space="preserve">Orchids Purple 5stem BQT/ 12 per box ONLY FOR M'S DAY </t>
  </si>
  <si>
    <t>Total Thailand</t>
  </si>
  <si>
    <t>Total per location</t>
  </si>
  <si>
    <t>Total Flower Stems</t>
  </si>
  <si>
    <t>Total Greens</t>
  </si>
  <si>
    <t>Total Fillers</t>
  </si>
  <si>
    <t xml:space="preserve">Total </t>
  </si>
  <si>
    <t>Roses Spray Mix Assorted 100 stems/box  Better Grade</t>
  </si>
  <si>
    <t>Rose Blue 200 stems/box</t>
  </si>
  <si>
    <t>Rose Blue 100 stems/box</t>
  </si>
  <si>
    <t>Rose Rainbow 200 stems/box</t>
  </si>
  <si>
    <t>Rose Rainbow 100 stems/box</t>
  </si>
  <si>
    <t>Cremones Pink, Yellow and Purple = 100 stems/box</t>
  </si>
  <si>
    <t>Cremones Pink, Yellow and Purple = 50 stems/box</t>
  </si>
  <si>
    <t>Cremones White, 100 stems/box</t>
  </si>
  <si>
    <t>Cremones White, 50 stems/box</t>
  </si>
  <si>
    <t>Fuji Mix Assorted 100 stems/box</t>
  </si>
  <si>
    <t>Fuji White 100 stems/box</t>
  </si>
  <si>
    <t>Gerbera White, 50 stems/box</t>
  </si>
  <si>
    <r>
      <rPr>
        <sz val="12"/>
        <color rgb="FF000000"/>
        <rFont val="Times New Roman"/>
      </rPr>
      <t xml:space="preserve">Calla Mini Assorted – Pink 30, Purple 30, Peach 30, Yellow 30 </t>
    </r>
    <r>
      <rPr>
        <sz val="12"/>
        <color rgb="FF000000"/>
        <rFont val="Times New Roman"/>
      </rPr>
      <t>= 120 stems/box</t>
    </r>
  </si>
  <si>
    <r>
      <rPr>
        <sz val="12"/>
        <color rgb="FF000000"/>
        <rFont val="Times New Roman"/>
      </rPr>
      <t>Calla Mini Assorted – Pink 10, Purple 20, Peach 10, Yellow 20</t>
    </r>
    <r>
      <rPr>
        <sz val="12"/>
        <color rgb="FF000000"/>
        <rFont val="Times New Roman"/>
      </rPr>
      <t xml:space="preserve"> = 60 stems/box</t>
    </r>
  </si>
  <si>
    <r>
      <rPr>
        <sz val="12"/>
        <color rgb="FF000000"/>
        <rFont val="Times New Roman"/>
      </rPr>
      <t xml:space="preserve">Dianthus Green 20, Dianthus Amazon Purple 30 </t>
    </r>
    <r>
      <rPr>
        <sz val="12"/>
        <color rgb="FF000000"/>
        <rFont val="Times New Roman"/>
      </rPr>
      <t>= 80 stems/box</t>
    </r>
  </si>
  <si>
    <r>
      <rPr>
        <sz val="12"/>
        <color rgb="FF000000"/>
        <rFont val="Times New Roman"/>
      </rPr>
      <t>Bloomex Mix Greens - Ruscus 100, Baby Blue 40, Palma 30, Coculos 30</t>
    </r>
    <r>
      <rPr>
        <sz val="12"/>
        <color rgb="FF000000"/>
        <rFont val="Times New Roman"/>
      </rPr>
      <t xml:space="preserve"> = 200 stems/box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</si>
</sst>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.00"/>
    <numFmt numFmtId="165" formatCode="\ * #,##0\ ;\-* #,##0\ ;\ * \-#\ ;\ @\ "/>
    <numFmt numFmtId="168" formatCode="\$#,##0.000"/>
    <numFmt numFmtId="169" formatCode="#,###"/>
    <numFmt numFmtId="170" formatCode="\$#,##0.00\ ;&quot;($&quot;#,##0.00\)"/>
    <numFmt numFmtId="171" formatCode="\$#,##0\ ;&quot;($&quot;#,##0\)"/>
  </numFmts>
  <fonts count="11" x14ac:knownFonts="1">
    <font>
      <sz val="12"/>
      <color rgb="FF000000"/>
      <name val="Calibri"/>
      <scheme val="minor"/>
    </font>
    <font>
      <b/>
      <sz val="14"/>
      <color rgb="FF000000"/>
      <name val="Times New Roman"/>
    </font>
    <font>
      <b/>
      <sz val="12"/>
      <color rgb="FF000000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b/>
      <sz val="16"/>
      <color rgb="FF000000"/>
      <name val="Times New Roman"/>
    </font>
    <font>
      <sz val="12"/>
      <name val="Calibri"/>
    </font>
    <font>
      <sz val="14"/>
      <color rgb="FF000000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DEEBF7"/>
        <bgColor rgb="FFDEEBF7"/>
      </patternFill>
    </fill>
    <fill>
      <patternFill patternType="solid">
        <fgColor rgb="FF73FDD6"/>
        <bgColor rgb="FF73FDD6"/>
      </patternFill>
    </fill>
    <fill>
      <patternFill patternType="solid">
        <fgColor rgb="FFC5E0B4"/>
        <bgColor rgb="FFC5E0B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9" fontId="1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170" fontId="1" fillId="3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71" fontId="1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5" fillId="3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customschemas.google.com/relationships/workbookmetadata" Target="metadata"/><Relationship Id="rId25" Type="http://schemas.openxmlformats.org/officeDocument/2006/relationships/calcChain" Target="calcChain.xml"/><Relationship Id="rId1" Type="http://schemas.openxmlformats.org/officeDocument/2006/relationships/worksheet" Target="worksheets/sheet1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H224"/>
  <sheetViews>
    <sheetView tabSelected="1" topLeftCell="A108" workbookViewId="0">
      <selection activeCell="C103" sqref="C103"/>
    </sheetView>
  </sheetViews>
  <sheetFormatPr defaultColWidth="11.19921875" defaultRowHeight="15" customHeight="1" x14ac:dyDescent="0.3"/>
  <cols>
    <col min="1" max="1" width="13" customWidth="1"/>
    <col min="2" max="2" width="7" customWidth="1"/>
    <col min="3" max="3" width="73.19921875" customWidth="1"/>
  </cols>
  <sheetData>
    <row r="1" spans="1:8" x14ac:dyDescent="0.3">
      <c r="A1" s="50"/>
      <c r="B1" s="48"/>
      <c r="C1" s="48"/>
      <c r="D1" s="48"/>
      <c r="E1" s="49"/>
      <c r="F1" s="47" t="s">
        <v>8</v>
      </c>
      <c r="G1" s="48"/>
      <c r="H1" s="49"/>
    </row>
    <row r="2" spans="1:8" x14ac:dyDescent="0.3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3" t="s">
        <v>6</v>
      </c>
      <c r="G2" s="3" t="s">
        <v>5</v>
      </c>
      <c r="H2" s="3" t="s">
        <v>7</v>
      </c>
    </row>
    <row r="3" spans="1:8" ht="15" customHeight="1" x14ac:dyDescent="0.35">
      <c r="A3" s="8" t="s">
        <v>9</v>
      </c>
      <c r="B3" s="9"/>
      <c r="C3" s="10" t="s">
        <v>10</v>
      </c>
      <c r="D3" s="11">
        <v>160</v>
      </c>
      <c r="E3" s="12">
        <f t="shared" ref="E3:E24" si="0">B3*D3</f>
        <v>0</v>
      </c>
      <c r="F3" s="13">
        <v>2.99</v>
      </c>
      <c r="G3" s="13">
        <f t="shared" ref="G3:G24" si="1">D3*F3</f>
        <v>478.40000000000003</v>
      </c>
      <c r="H3" s="13">
        <f t="shared" ref="H3:H24" si="2">B3*G3</f>
        <v>0</v>
      </c>
    </row>
    <row r="4" spans="1:8" ht="15" customHeight="1" x14ac:dyDescent="0.35">
      <c r="A4" s="11" t="s">
        <v>9</v>
      </c>
      <c r="B4" s="9"/>
      <c r="C4" s="10" t="s">
        <v>11</v>
      </c>
      <c r="D4" s="11">
        <v>80</v>
      </c>
      <c r="E4" s="12">
        <f t="shared" si="0"/>
        <v>0</v>
      </c>
      <c r="F4" s="13">
        <v>2.99</v>
      </c>
      <c r="G4" s="13">
        <f t="shared" si="1"/>
        <v>239.20000000000002</v>
      </c>
      <c r="H4" s="13">
        <f t="shared" si="2"/>
        <v>0</v>
      </c>
    </row>
    <row r="5" spans="1:8" ht="15" customHeight="1" x14ac:dyDescent="0.35">
      <c r="A5" s="11" t="s">
        <v>9</v>
      </c>
      <c r="B5" s="9"/>
      <c r="C5" s="10" t="s">
        <v>12</v>
      </c>
      <c r="D5" s="11">
        <v>160</v>
      </c>
      <c r="E5" s="12">
        <f t="shared" si="0"/>
        <v>0</v>
      </c>
      <c r="F5" s="13">
        <v>2.99</v>
      </c>
      <c r="G5" s="13">
        <f t="shared" si="1"/>
        <v>478.40000000000003</v>
      </c>
      <c r="H5" s="13">
        <f t="shared" si="2"/>
        <v>0</v>
      </c>
    </row>
    <row r="6" spans="1:8" ht="15" customHeight="1" x14ac:dyDescent="0.35">
      <c r="A6" s="11" t="s">
        <v>9</v>
      </c>
      <c r="B6" s="9"/>
      <c r="C6" s="10" t="s">
        <v>13</v>
      </c>
      <c r="D6" s="11">
        <v>80</v>
      </c>
      <c r="E6" s="12">
        <f t="shared" si="0"/>
        <v>0</v>
      </c>
      <c r="F6" s="13">
        <v>2.99</v>
      </c>
      <c r="G6" s="13">
        <f t="shared" si="1"/>
        <v>239.20000000000002</v>
      </c>
      <c r="H6" s="13">
        <f t="shared" si="2"/>
        <v>0</v>
      </c>
    </row>
    <row r="7" spans="1:8" ht="15" customHeight="1" x14ac:dyDescent="0.35">
      <c r="A7" s="11" t="s">
        <v>9</v>
      </c>
      <c r="B7" s="14"/>
      <c r="C7" s="10" t="s">
        <v>15</v>
      </c>
      <c r="D7" s="11">
        <v>160</v>
      </c>
      <c r="E7" s="12">
        <f t="shared" si="0"/>
        <v>0</v>
      </c>
      <c r="F7" s="13">
        <v>2.99</v>
      </c>
      <c r="G7" s="13">
        <f t="shared" si="1"/>
        <v>478.40000000000003</v>
      </c>
      <c r="H7" s="13">
        <f t="shared" si="2"/>
        <v>0</v>
      </c>
    </row>
    <row r="8" spans="1:8" ht="15" customHeight="1" x14ac:dyDescent="0.35">
      <c r="A8" s="11" t="s">
        <v>9</v>
      </c>
      <c r="B8" s="14"/>
      <c r="C8" s="10" t="s">
        <v>16</v>
      </c>
      <c r="D8" s="11">
        <v>80</v>
      </c>
      <c r="E8" s="12">
        <f t="shared" si="0"/>
        <v>0</v>
      </c>
      <c r="F8" s="13">
        <v>2.99</v>
      </c>
      <c r="G8" s="13">
        <f t="shared" si="1"/>
        <v>239.20000000000002</v>
      </c>
      <c r="H8" s="13">
        <f t="shared" si="2"/>
        <v>0</v>
      </c>
    </row>
    <row r="9" spans="1:8" ht="15" customHeight="1" x14ac:dyDescent="0.35">
      <c r="A9" s="11" t="s">
        <v>9</v>
      </c>
      <c r="B9" s="14"/>
      <c r="C9" s="10" t="s">
        <v>17</v>
      </c>
      <c r="D9" s="11">
        <v>160</v>
      </c>
      <c r="E9" s="12">
        <f t="shared" si="0"/>
        <v>0</v>
      </c>
      <c r="F9" s="13">
        <v>2.99</v>
      </c>
      <c r="G9" s="13">
        <f t="shared" si="1"/>
        <v>478.40000000000003</v>
      </c>
      <c r="H9" s="13">
        <f t="shared" si="2"/>
        <v>0</v>
      </c>
    </row>
    <row r="10" spans="1:8" ht="15" customHeight="1" x14ac:dyDescent="0.35">
      <c r="A10" s="11" t="s">
        <v>9</v>
      </c>
      <c r="B10" s="14"/>
      <c r="C10" s="10" t="s">
        <v>19</v>
      </c>
      <c r="D10" s="11">
        <v>80</v>
      </c>
      <c r="E10" s="12">
        <f t="shared" si="0"/>
        <v>0</v>
      </c>
      <c r="F10" s="13">
        <v>2.99</v>
      </c>
      <c r="G10" s="13">
        <f t="shared" si="1"/>
        <v>239.20000000000002</v>
      </c>
      <c r="H10" s="13">
        <f t="shared" si="2"/>
        <v>0</v>
      </c>
    </row>
    <row r="11" spans="1:8" ht="15" customHeight="1" x14ac:dyDescent="0.35">
      <c r="A11" s="11" t="s">
        <v>9</v>
      </c>
      <c r="B11" s="14"/>
      <c r="C11" s="10" t="s">
        <v>21</v>
      </c>
      <c r="D11" s="11">
        <v>160</v>
      </c>
      <c r="E11" s="12">
        <f t="shared" si="0"/>
        <v>0</v>
      </c>
      <c r="F11" s="13">
        <v>2.99</v>
      </c>
      <c r="G11" s="13">
        <f t="shared" si="1"/>
        <v>478.40000000000003</v>
      </c>
      <c r="H11" s="13">
        <f t="shared" si="2"/>
        <v>0</v>
      </c>
    </row>
    <row r="12" spans="1:8" ht="15" customHeight="1" x14ac:dyDescent="0.35">
      <c r="A12" s="11" t="s">
        <v>9</v>
      </c>
      <c r="B12" s="14"/>
      <c r="C12" s="10" t="s">
        <v>23</v>
      </c>
      <c r="D12" s="11">
        <v>80</v>
      </c>
      <c r="E12" s="12">
        <f t="shared" si="0"/>
        <v>0</v>
      </c>
      <c r="F12" s="13">
        <v>2.99</v>
      </c>
      <c r="G12" s="13">
        <f t="shared" si="1"/>
        <v>239.20000000000002</v>
      </c>
      <c r="H12" s="13">
        <f t="shared" si="2"/>
        <v>0</v>
      </c>
    </row>
    <row r="13" spans="1:8" x14ac:dyDescent="0.3">
      <c r="A13" s="11" t="s">
        <v>9</v>
      </c>
      <c r="B13" s="17"/>
      <c r="C13" s="18" t="s">
        <v>24</v>
      </c>
      <c r="D13" s="11">
        <v>200</v>
      </c>
      <c r="E13" s="12">
        <f t="shared" si="0"/>
        <v>0</v>
      </c>
      <c r="F13" s="13">
        <v>1.99</v>
      </c>
      <c r="G13" s="13">
        <f t="shared" si="1"/>
        <v>398</v>
      </c>
      <c r="H13" s="13">
        <f t="shared" si="2"/>
        <v>0</v>
      </c>
    </row>
    <row r="14" spans="1:8" x14ac:dyDescent="0.3">
      <c r="A14" s="11" t="s">
        <v>9</v>
      </c>
      <c r="B14" s="17"/>
      <c r="C14" s="18" t="s">
        <v>26</v>
      </c>
      <c r="D14" s="11">
        <v>120</v>
      </c>
      <c r="E14" s="12">
        <f t="shared" si="0"/>
        <v>0</v>
      </c>
      <c r="F14" s="13">
        <v>1.99</v>
      </c>
      <c r="G14" s="13">
        <f t="shared" si="1"/>
        <v>238.8</v>
      </c>
      <c r="H14" s="13">
        <f t="shared" si="2"/>
        <v>0</v>
      </c>
    </row>
    <row r="15" spans="1:8" x14ac:dyDescent="0.3">
      <c r="A15" s="11" t="s">
        <v>9</v>
      </c>
      <c r="B15" s="17"/>
      <c r="C15" s="18" t="s">
        <v>27</v>
      </c>
      <c r="D15" s="11">
        <v>200</v>
      </c>
      <c r="E15" s="12">
        <f t="shared" si="0"/>
        <v>0</v>
      </c>
      <c r="F15" s="13">
        <v>2.39</v>
      </c>
      <c r="G15" s="13">
        <f t="shared" si="1"/>
        <v>478</v>
      </c>
      <c r="H15" s="13">
        <f t="shared" si="2"/>
        <v>0</v>
      </c>
    </row>
    <row r="16" spans="1:8" x14ac:dyDescent="0.3">
      <c r="A16" s="11" t="s">
        <v>9</v>
      </c>
      <c r="B16" s="17"/>
      <c r="C16" s="18" t="s">
        <v>29</v>
      </c>
      <c r="D16" s="11">
        <v>100</v>
      </c>
      <c r="E16" s="12">
        <f t="shared" si="0"/>
        <v>0</v>
      </c>
      <c r="F16" s="13">
        <v>2.39</v>
      </c>
      <c r="G16" s="13">
        <f t="shared" si="1"/>
        <v>239</v>
      </c>
      <c r="H16" s="13">
        <f t="shared" si="2"/>
        <v>0</v>
      </c>
    </row>
    <row r="17" spans="1:8" x14ac:dyDescent="0.3">
      <c r="A17" s="11" t="s">
        <v>9</v>
      </c>
      <c r="B17" s="17"/>
      <c r="C17" s="18" t="s">
        <v>30</v>
      </c>
      <c r="D17" s="11">
        <v>400</v>
      </c>
      <c r="E17" s="12">
        <f t="shared" si="0"/>
        <v>0</v>
      </c>
      <c r="F17" s="13">
        <v>2.4900000000000002</v>
      </c>
      <c r="G17" s="13">
        <f t="shared" si="1"/>
        <v>996.00000000000011</v>
      </c>
      <c r="H17" s="13">
        <f t="shared" si="2"/>
        <v>0</v>
      </c>
    </row>
    <row r="18" spans="1:8" x14ac:dyDescent="0.3">
      <c r="A18" s="11" t="s">
        <v>9</v>
      </c>
      <c r="B18" s="17"/>
      <c r="C18" s="18" t="s">
        <v>31</v>
      </c>
      <c r="D18" s="11">
        <v>200</v>
      </c>
      <c r="E18" s="12">
        <f t="shared" si="0"/>
        <v>0</v>
      </c>
      <c r="F18" s="13">
        <v>2.4900000000000002</v>
      </c>
      <c r="G18" s="13">
        <f t="shared" si="1"/>
        <v>498.00000000000006</v>
      </c>
      <c r="H18" s="13">
        <f t="shared" si="2"/>
        <v>0</v>
      </c>
    </row>
    <row r="19" spans="1:8" x14ac:dyDescent="0.3">
      <c r="A19" s="11" t="s">
        <v>9</v>
      </c>
      <c r="B19" s="17"/>
      <c r="C19" s="18" t="s">
        <v>32</v>
      </c>
      <c r="D19" s="11">
        <v>160</v>
      </c>
      <c r="E19" s="12">
        <f t="shared" si="0"/>
        <v>0</v>
      </c>
      <c r="F19" s="13">
        <v>3.49</v>
      </c>
      <c r="G19" s="13">
        <f t="shared" si="1"/>
        <v>558.40000000000009</v>
      </c>
      <c r="H19" s="13">
        <f t="shared" si="2"/>
        <v>0</v>
      </c>
    </row>
    <row r="20" spans="1:8" x14ac:dyDescent="0.3">
      <c r="A20" s="11" t="s">
        <v>9</v>
      </c>
      <c r="B20" s="17"/>
      <c r="C20" s="18" t="s">
        <v>33</v>
      </c>
      <c r="D20" s="11">
        <v>140</v>
      </c>
      <c r="E20" s="12">
        <f t="shared" si="0"/>
        <v>0</v>
      </c>
      <c r="F20" s="13">
        <v>3.49</v>
      </c>
      <c r="G20" s="13">
        <f t="shared" si="1"/>
        <v>488.6</v>
      </c>
      <c r="H20" s="13">
        <f t="shared" si="2"/>
        <v>0</v>
      </c>
    </row>
    <row r="21" spans="1:8" ht="15" customHeight="1" x14ac:dyDescent="0.35">
      <c r="A21" s="11" t="s">
        <v>9</v>
      </c>
      <c r="B21" s="14"/>
      <c r="C21" s="18" t="s">
        <v>34</v>
      </c>
      <c r="D21" s="11">
        <v>200</v>
      </c>
      <c r="E21" s="12">
        <f t="shared" si="0"/>
        <v>0</v>
      </c>
      <c r="F21" s="19">
        <v>2.4900000000000002</v>
      </c>
      <c r="G21" s="13">
        <f t="shared" si="1"/>
        <v>498.00000000000006</v>
      </c>
      <c r="H21" s="13">
        <f t="shared" si="2"/>
        <v>0</v>
      </c>
    </row>
    <row r="22" spans="1:8" ht="15" customHeight="1" x14ac:dyDescent="0.35">
      <c r="A22" s="11" t="s">
        <v>9</v>
      </c>
      <c r="B22" s="14"/>
      <c r="C22" s="18" t="s">
        <v>35</v>
      </c>
      <c r="D22" s="11">
        <v>100</v>
      </c>
      <c r="E22" s="12">
        <f t="shared" si="0"/>
        <v>0</v>
      </c>
      <c r="F22" s="19">
        <v>2.4900000000000002</v>
      </c>
      <c r="G22" s="13">
        <f t="shared" si="1"/>
        <v>249.00000000000003</v>
      </c>
      <c r="H22" s="13">
        <f t="shared" si="2"/>
        <v>0</v>
      </c>
    </row>
    <row r="23" spans="1:8" ht="15" customHeight="1" x14ac:dyDescent="0.35">
      <c r="A23" s="11" t="s">
        <v>9</v>
      </c>
      <c r="B23" s="14"/>
      <c r="C23" s="18" t="s">
        <v>36</v>
      </c>
      <c r="D23" s="11">
        <v>160</v>
      </c>
      <c r="E23" s="12">
        <f t="shared" si="0"/>
        <v>0</v>
      </c>
      <c r="F23" s="13">
        <v>2.99</v>
      </c>
      <c r="G23" s="13">
        <f t="shared" si="1"/>
        <v>478.40000000000003</v>
      </c>
      <c r="H23" s="13">
        <f t="shared" si="2"/>
        <v>0</v>
      </c>
    </row>
    <row r="24" spans="1:8" ht="15" customHeight="1" x14ac:dyDescent="0.35">
      <c r="A24" s="11" t="s">
        <v>9</v>
      </c>
      <c r="B24" s="14"/>
      <c r="C24" s="18" t="s">
        <v>37</v>
      </c>
      <c r="D24" s="11">
        <v>80</v>
      </c>
      <c r="E24" s="12">
        <f t="shared" si="0"/>
        <v>0</v>
      </c>
      <c r="F24" s="13">
        <v>2.99</v>
      </c>
      <c r="G24" s="13">
        <f t="shared" si="1"/>
        <v>239.20000000000002</v>
      </c>
      <c r="H24" s="13">
        <f t="shared" si="2"/>
        <v>0</v>
      </c>
    </row>
    <row r="25" spans="1:8" x14ac:dyDescent="0.3">
      <c r="A25" s="22" t="s">
        <v>38</v>
      </c>
      <c r="B25" s="23">
        <f>SUM(B3:B24)</f>
        <v>0</v>
      </c>
      <c r="C25" s="24"/>
      <c r="D25" s="25"/>
      <c r="E25" s="25">
        <f>SUM(E3:E24)</f>
        <v>0</v>
      </c>
      <c r="F25" s="26"/>
      <c r="G25" s="26"/>
      <c r="H25" s="26">
        <f>SUM(H3:H24)</f>
        <v>0</v>
      </c>
    </row>
    <row r="26" spans="1:8" x14ac:dyDescent="0.3">
      <c r="A26" s="5"/>
      <c r="B26" s="4"/>
      <c r="C26" s="27"/>
      <c r="D26" s="28"/>
      <c r="E26" s="28"/>
      <c r="F26" s="6"/>
      <c r="G26" s="6"/>
      <c r="H26" s="6"/>
    </row>
    <row r="27" spans="1:8" ht="18" x14ac:dyDescent="0.35">
      <c r="A27" s="8" t="s">
        <v>39</v>
      </c>
      <c r="B27" s="9"/>
      <c r="C27" s="10" t="s">
        <v>40</v>
      </c>
      <c r="D27" s="11">
        <v>250</v>
      </c>
      <c r="E27" s="12">
        <f t="shared" ref="E27:E50" si="3">B27*D27</f>
        <v>0</v>
      </c>
      <c r="F27" s="13">
        <v>2.25</v>
      </c>
      <c r="G27" s="13">
        <f t="shared" ref="G27:G50" si="4">D27*F27</f>
        <v>562.5</v>
      </c>
      <c r="H27" s="13">
        <f t="shared" ref="H27:H50" si="5">B27*G27</f>
        <v>0</v>
      </c>
    </row>
    <row r="28" spans="1:8" ht="18" x14ac:dyDescent="0.35">
      <c r="A28" s="11" t="s">
        <v>39</v>
      </c>
      <c r="B28" s="9"/>
      <c r="C28" s="10" t="s">
        <v>41</v>
      </c>
      <c r="D28" s="11">
        <v>125</v>
      </c>
      <c r="E28" s="12">
        <f t="shared" si="3"/>
        <v>0</v>
      </c>
      <c r="F28" s="13">
        <v>2.25</v>
      </c>
      <c r="G28" s="13">
        <f t="shared" si="4"/>
        <v>281.25</v>
      </c>
      <c r="H28" s="13">
        <f t="shared" si="5"/>
        <v>0</v>
      </c>
    </row>
    <row r="29" spans="1:8" ht="18" x14ac:dyDescent="0.35">
      <c r="A29" s="11" t="s">
        <v>39</v>
      </c>
      <c r="B29" s="9"/>
      <c r="C29" s="10" t="s">
        <v>42</v>
      </c>
      <c r="D29" s="11">
        <v>250</v>
      </c>
      <c r="E29" s="12">
        <f t="shared" si="3"/>
        <v>0</v>
      </c>
      <c r="F29" s="13">
        <v>2.25</v>
      </c>
      <c r="G29" s="13">
        <f t="shared" si="4"/>
        <v>562.5</v>
      </c>
      <c r="H29" s="13">
        <f t="shared" si="5"/>
        <v>0</v>
      </c>
    </row>
    <row r="30" spans="1:8" ht="18" x14ac:dyDescent="0.35">
      <c r="A30" s="11" t="s">
        <v>39</v>
      </c>
      <c r="B30" s="9"/>
      <c r="C30" s="10" t="s">
        <v>43</v>
      </c>
      <c r="D30" s="11">
        <v>100</v>
      </c>
      <c r="E30" s="12">
        <f t="shared" si="3"/>
        <v>0</v>
      </c>
      <c r="F30" s="13">
        <v>2.25</v>
      </c>
      <c r="G30" s="13">
        <f t="shared" si="4"/>
        <v>225</v>
      </c>
      <c r="H30" s="13">
        <f t="shared" si="5"/>
        <v>0</v>
      </c>
    </row>
    <row r="31" spans="1:8" ht="18" x14ac:dyDescent="0.35">
      <c r="A31" s="11" t="s">
        <v>39</v>
      </c>
      <c r="B31" s="14"/>
      <c r="C31" s="10" t="s">
        <v>44</v>
      </c>
      <c r="D31" s="11">
        <v>250</v>
      </c>
      <c r="E31" s="12">
        <f t="shared" si="3"/>
        <v>0</v>
      </c>
      <c r="F31" s="13">
        <v>2.25</v>
      </c>
      <c r="G31" s="13">
        <f t="shared" si="4"/>
        <v>562.5</v>
      </c>
      <c r="H31" s="13">
        <f t="shared" si="5"/>
        <v>0</v>
      </c>
    </row>
    <row r="32" spans="1:8" ht="18" x14ac:dyDescent="0.35">
      <c r="A32" s="11" t="s">
        <v>39</v>
      </c>
      <c r="B32" s="14"/>
      <c r="C32" s="10" t="s">
        <v>45</v>
      </c>
      <c r="D32" s="11">
        <v>100</v>
      </c>
      <c r="E32" s="12">
        <f t="shared" si="3"/>
        <v>0</v>
      </c>
      <c r="F32" s="13">
        <v>2.25</v>
      </c>
      <c r="G32" s="13">
        <f t="shared" si="4"/>
        <v>225</v>
      </c>
      <c r="H32" s="13">
        <f t="shared" si="5"/>
        <v>0</v>
      </c>
    </row>
    <row r="33" spans="1:8" ht="18" x14ac:dyDescent="0.35">
      <c r="A33" s="11" t="s">
        <v>39</v>
      </c>
      <c r="B33" s="9"/>
      <c r="C33" s="10" t="s">
        <v>46</v>
      </c>
      <c r="D33" s="11">
        <v>125</v>
      </c>
      <c r="E33" s="12">
        <f t="shared" si="3"/>
        <v>0</v>
      </c>
      <c r="F33" s="13">
        <v>2.25</v>
      </c>
      <c r="G33" s="13">
        <f t="shared" si="4"/>
        <v>281.25</v>
      </c>
      <c r="H33" s="13">
        <f t="shared" si="5"/>
        <v>0</v>
      </c>
    </row>
    <row r="34" spans="1:8" ht="18" x14ac:dyDescent="0.35">
      <c r="A34" s="11" t="s">
        <v>39</v>
      </c>
      <c r="B34" s="9"/>
      <c r="C34" s="10" t="s">
        <v>47</v>
      </c>
      <c r="D34" s="11">
        <v>125</v>
      </c>
      <c r="E34" s="12">
        <f t="shared" si="3"/>
        <v>0</v>
      </c>
      <c r="F34" s="13">
        <v>2.25</v>
      </c>
      <c r="G34" s="13">
        <f t="shared" si="4"/>
        <v>281.25</v>
      </c>
      <c r="H34" s="13">
        <f t="shared" si="5"/>
        <v>0</v>
      </c>
    </row>
    <row r="35" spans="1:8" ht="18" x14ac:dyDescent="0.35">
      <c r="A35" s="11" t="s">
        <v>39</v>
      </c>
      <c r="B35" s="9"/>
      <c r="C35" s="10" t="s">
        <v>48</v>
      </c>
      <c r="D35" s="11">
        <v>250</v>
      </c>
      <c r="E35" s="12">
        <f t="shared" si="3"/>
        <v>0</v>
      </c>
      <c r="F35" s="13">
        <v>2.25</v>
      </c>
      <c r="G35" s="13">
        <f t="shared" si="4"/>
        <v>562.5</v>
      </c>
      <c r="H35" s="13">
        <f t="shared" si="5"/>
        <v>0</v>
      </c>
    </row>
    <row r="36" spans="1:8" ht="18" x14ac:dyDescent="0.35">
      <c r="A36" s="11" t="s">
        <v>39</v>
      </c>
      <c r="B36" s="9"/>
      <c r="C36" s="10" t="s">
        <v>49</v>
      </c>
      <c r="D36" s="11">
        <v>100</v>
      </c>
      <c r="E36" s="12">
        <f t="shared" si="3"/>
        <v>0</v>
      </c>
      <c r="F36" s="13">
        <v>2.25</v>
      </c>
      <c r="G36" s="13">
        <f t="shared" si="4"/>
        <v>225</v>
      </c>
      <c r="H36" s="13">
        <f t="shared" si="5"/>
        <v>0</v>
      </c>
    </row>
    <row r="37" spans="1:8" ht="18" x14ac:dyDescent="0.35">
      <c r="A37" s="11" t="s">
        <v>39</v>
      </c>
      <c r="B37" s="9"/>
      <c r="C37" s="10" t="s">
        <v>50</v>
      </c>
      <c r="D37" s="11">
        <v>250</v>
      </c>
      <c r="E37" s="12">
        <f t="shared" si="3"/>
        <v>0</v>
      </c>
      <c r="F37" s="13">
        <v>2.25</v>
      </c>
      <c r="G37" s="13">
        <f t="shared" si="4"/>
        <v>562.5</v>
      </c>
      <c r="H37" s="13">
        <f t="shared" si="5"/>
        <v>0</v>
      </c>
    </row>
    <row r="38" spans="1:8" ht="18" x14ac:dyDescent="0.35">
      <c r="A38" s="11" t="s">
        <v>39</v>
      </c>
      <c r="B38" s="9"/>
      <c r="C38" s="10" t="s">
        <v>51</v>
      </c>
      <c r="D38" s="11">
        <v>100</v>
      </c>
      <c r="E38" s="12">
        <f t="shared" si="3"/>
        <v>0</v>
      </c>
      <c r="F38" s="13">
        <v>2.25</v>
      </c>
      <c r="G38" s="13">
        <f t="shared" si="4"/>
        <v>225</v>
      </c>
      <c r="H38" s="13">
        <f t="shared" si="5"/>
        <v>0</v>
      </c>
    </row>
    <row r="39" spans="1:8" ht="18" x14ac:dyDescent="0.35">
      <c r="A39" s="11" t="s">
        <v>39</v>
      </c>
      <c r="B39" s="9"/>
      <c r="C39" s="10" t="s">
        <v>52</v>
      </c>
      <c r="D39" s="11">
        <v>250</v>
      </c>
      <c r="E39" s="12">
        <f t="shared" si="3"/>
        <v>0</v>
      </c>
      <c r="F39" s="13">
        <v>2.4900000000000002</v>
      </c>
      <c r="G39" s="13">
        <f t="shared" si="4"/>
        <v>622.5</v>
      </c>
      <c r="H39" s="13">
        <f t="shared" si="5"/>
        <v>0</v>
      </c>
    </row>
    <row r="40" spans="1:8" ht="18" x14ac:dyDescent="0.35">
      <c r="A40" s="11" t="s">
        <v>39</v>
      </c>
      <c r="B40" s="14"/>
      <c r="C40" s="10" t="s">
        <v>53</v>
      </c>
      <c r="D40" s="11">
        <v>100</v>
      </c>
      <c r="E40" s="12">
        <f t="shared" si="3"/>
        <v>0</v>
      </c>
      <c r="F40" s="13">
        <v>2.4900000000000002</v>
      </c>
      <c r="G40" s="13">
        <f t="shared" si="4"/>
        <v>249.00000000000003</v>
      </c>
      <c r="H40" s="13">
        <f t="shared" si="5"/>
        <v>0</v>
      </c>
    </row>
    <row r="41" spans="1:8" ht="18" x14ac:dyDescent="0.35">
      <c r="A41" s="11" t="s">
        <v>39</v>
      </c>
      <c r="B41" s="9"/>
      <c r="C41" s="10" t="s">
        <v>54</v>
      </c>
      <c r="D41" s="11">
        <v>250</v>
      </c>
      <c r="E41" s="12">
        <f t="shared" si="3"/>
        <v>0</v>
      </c>
      <c r="F41" s="13">
        <v>2.4900000000000002</v>
      </c>
      <c r="G41" s="13">
        <f t="shared" si="4"/>
        <v>622.5</v>
      </c>
      <c r="H41" s="13">
        <f t="shared" si="5"/>
        <v>0</v>
      </c>
    </row>
    <row r="42" spans="1:8" ht="18" x14ac:dyDescent="0.35">
      <c r="A42" s="11" t="s">
        <v>39</v>
      </c>
      <c r="B42" s="14"/>
      <c r="C42" s="10" t="s">
        <v>55</v>
      </c>
      <c r="D42" s="11">
        <v>100</v>
      </c>
      <c r="E42" s="12">
        <f t="shared" si="3"/>
        <v>0</v>
      </c>
      <c r="F42" s="13">
        <v>2.4900000000000002</v>
      </c>
      <c r="G42" s="13">
        <f t="shared" si="4"/>
        <v>249.00000000000003</v>
      </c>
      <c r="H42" s="13">
        <f t="shared" si="5"/>
        <v>0</v>
      </c>
    </row>
    <row r="43" spans="1:8" ht="18" x14ac:dyDescent="0.35">
      <c r="A43" s="11" t="s">
        <v>39</v>
      </c>
      <c r="B43" s="9"/>
      <c r="C43" s="10" t="s">
        <v>56</v>
      </c>
      <c r="D43" s="11">
        <v>250</v>
      </c>
      <c r="E43" s="12">
        <f t="shared" si="3"/>
        <v>0</v>
      </c>
      <c r="F43" s="13">
        <v>2.4900000000000002</v>
      </c>
      <c r="G43" s="13">
        <f t="shared" si="4"/>
        <v>622.5</v>
      </c>
      <c r="H43" s="13">
        <f t="shared" si="5"/>
        <v>0</v>
      </c>
    </row>
    <row r="44" spans="1:8" ht="18" x14ac:dyDescent="0.35">
      <c r="A44" s="11" t="s">
        <v>39</v>
      </c>
      <c r="B44" s="9"/>
      <c r="C44" s="10" t="s">
        <v>57</v>
      </c>
      <c r="D44" s="11">
        <v>100</v>
      </c>
      <c r="E44" s="12">
        <f t="shared" si="3"/>
        <v>0</v>
      </c>
      <c r="F44" s="13">
        <v>2.4900000000000002</v>
      </c>
      <c r="G44" s="13">
        <f t="shared" si="4"/>
        <v>249.00000000000003</v>
      </c>
      <c r="H44" s="13">
        <f t="shared" si="5"/>
        <v>0</v>
      </c>
    </row>
    <row r="45" spans="1:8" ht="18" x14ac:dyDescent="0.35">
      <c r="A45" s="11" t="s">
        <v>39</v>
      </c>
      <c r="B45" s="9"/>
      <c r="C45" s="10" t="s">
        <v>58</v>
      </c>
      <c r="D45" s="11">
        <v>250</v>
      </c>
      <c r="E45" s="12">
        <f t="shared" si="3"/>
        <v>0</v>
      </c>
      <c r="F45" s="13">
        <v>2.4900000000000002</v>
      </c>
      <c r="G45" s="13">
        <f t="shared" si="4"/>
        <v>622.5</v>
      </c>
      <c r="H45" s="13">
        <f t="shared" si="5"/>
        <v>0</v>
      </c>
    </row>
    <row r="46" spans="1:8" ht="18" x14ac:dyDescent="0.35">
      <c r="A46" s="11" t="s">
        <v>39</v>
      </c>
      <c r="B46" s="14"/>
      <c r="C46" s="10" t="s">
        <v>59</v>
      </c>
      <c r="D46" s="11">
        <v>100</v>
      </c>
      <c r="E46" s="12">
        <f t="shared" si="3"/>
        <v>0</v>
      </c>
      <c r="F46" s="13">
        <v>2.4900000000000002</v>
      </c>
      <c r="G46" s="13">
        <f t="shared" si="4"/>
        <v>249.00000000000003</v>
      </c>
      <c r="H46" s="13">
        <f t="shared" si="5"/>
        <v>0</v>
      </c>
    </row>
    <row r="47" spans="1:8" ht="18" x14ac:dyDescent="0.35">
      <c r="A47" s="11" t="s">
        <v>39</v>
      </c>
      <c r="B47" s="14"/>
      <c r="C47" s="10" t="s">
        <v>60</v>
      </c>
      <c r="D47" s="11">
        <v>100</v>
      </c>
      <c r="E47" s="12">
        <f t="shared" si="3"/>
        <v>0</v>
      </c>
      <c r="F47" s="13">
        <v>2.99</v>
      </c>
      <c r="G47" s="13">
        <f t="shared" si="4"/>
        <v>299</v>
      </c>
      <c r="H47" s="13">
        <f t="shared" si="5"/>
        <v>0</v>
      </c>
    </row>
    <row r="48" spans="1:8" ht="18" x14ac:dyDescent="0.35">
      <c r="A48" s="11" t="s">
        <v>39</v>
      </c>
      <c r="B48" s="14"/>
      <c r="C48" s="10" t="s">
        <v>61</v>
      </c>
      <c r="D48" s="11">
        <v>100</v>
      </c>
      <c r="E48" s="12">
        <f t="shared" si="3"/>
        <v>0</v>
      </c>
      <c r="F48" s="13">
        <v>3.1</v>
      </c>
      <c r="G48" s="13">
        <f t="shared" si="4"/>
        <v>310</v>
      </c>
      <c r="H48" s="13">
        <f t="shared" si="5"/>
        <v>0</v>
      </c>
    </row>
    <row r="49" spans="1:8" ht="18" x14ac:dyDescent="0.35">
      <c r="A49" s="11" t="s">
        <v>39</v>
      </c>
      <c r="B49" s="14"/>
      <c r="C49" s="10" t="s">
        <v>62</v>
      </c>
      <c r="D49" s="11">
        <v>100</v>
      </c>
      <c r="E49" s="12">
        <f t="shared" si="3"/>
        <v>0</v>
      </c>
      <c r="F49" s="13">
        <v>3.49</v>
      </c>
      <c r="G49" s="13">
        <f t="shared" si="4"/>
        <v>349</v>
      </c>
      <c r="H49" s="13">
        <f t="shared" si="5"/>
        <v>0</v>
      </c>
    </row>
    <row r="50" spans="1:8" ht="18" x14ac:dyDescent="0.35">
      <c r="A50" s="11" t="s">
        <v>39</v>
      </c>
      <c r="B50" s="14"/>
      <c r="C50" s="10" t="s">
        <v>63</v>
      </c>
      <c r="D50" s="11">
        <v>100</v>
      </c>
      <c r="E50" s="12">
        <f t="shared" si="3"/>
        <v>0</v>
      </c>
      <c r="F50" s="13">
        <v>3.49</v>
      </c>
      <c r="G50" s="13">
        <f t="shared" si="4"/>
        <v>349</v>
      </c>
      <c r="H50" s="13">
        <f t="shared" si="5"/>
        <v>0</v>
      </c>
    </row>
    <row r="51" spans="1:8" ht="17.399999999999999" x14ac:dyDescent="0.3">
      <c r="A51" s="22" t="s">
        <v>64</v>
      </c>
      <c r="B51" s="23">
        <f>SUM(B27:B50)</f>
        <v>0</v>
      </c>
      <c r="C51" s="24"/>
      <c r="D51" s="25"/>
      <c r="E51" s="25">
        <f>SUM(E27:E50)</f>
        <v>0</v>
      </c>
      <c r="F51" s="26"/>
      <c r="G51" s="26"/>
      <c r="H51" s="26">
        <f>SUM(H27:H50)</f>
        <v>0</v>
      </c>
    </row>
    <row r="52" spans="1:8" ht="17.399999999999999" x14ac:dyDescent="0.3">
      <c r="A52" s="5"/>
      <c r="B52" s="4"/>
      <c r="C52" s="27"/>
      <c r="D52" s="28"/>
      <c r="E52" s="28"/>
      <c r="F52" s="6"/>
      <c r="G52" s="6"/>
      <c r="H52" s="6"/>
    </row>
    <row r="53" spans="1:8" ht="18" x14ac:dyDescent="0.3">
      <c r="A53" s="8" t="s">
        <v>65</v>
      </c>
      <c r="B53" s="11"/>
      <c r="C53" s="10" t="s">
        <v>66</v>
      </c>
      <c r="D53" s="11">
        <v>100</v>
      </c>
      <c r="E53" s="12">
        <f>B53*D53</f>
        <v>0</v>
      </c>
      <c r="F53" s="13">
        <v>3.99</v>
      </c>
      <c r="G53" s="13">
        <f>D53*F53</f>
        <v>399</v>
      </c>
      <c r="H53" s="13">
        <f>B53*G53</f>
        <v>0</v>
      </c>
    </row>
    <row r="54" spans="1:8" ht="17.399999999999999" x14ac:dyDescent="0.3">
      <c r="A54" s="22" t="s">
        <v>67</v>
      </c>
      <c r="B54" s="23">
        <f>B53</f>
        <v>0</v>
      </c>
      <c r="C54" s="24"/>
      <c r="D54" s="25"/>
      <c r="E54" s="25">
        <f>E53</f>
        <v>0</v>
      </c>
      <c r="F54" s="26"/>
      <c r="G54" s="26"/>
      <c r="H54" s="26">
        <f>H53</f>
        <v>0</v>
      </c>
    </row>
    <row r="55" spans="1:8" ht="17.399999999999999" x14ac:dyDescent="0.3">
      <c r="A55" s="5"/>
      <c r="B55" s="4"/>
      <c r="C55" s="27"/>
      <c r="D55" s="28"/>
      <c r="E55" s="28"/>
      <c r="F55" s="6"/>
      <c r="G55" s="6"/>
      <c r="H55" s="6"/>
    </row>
    <row r="56" spans="1:8" ht="18" x14ac:dyDescent="0.35">
      <c r="A56" s="8" t="s">
        <v>14</v>
      </c>
      <c r="B56" s="9"/>
      <c r="C56" s="10" t="s">
        <v>68</v>
      </c>
      <c r="D56" s="11">
        <v>140</v>
      </c>
      <c r="E56" s="12">
        <f t="shared" ref="E56:E81" si="6">B56*D56</f>
        <v>0</v>
      </c>
      <c r="F56" s="13">
        <v>2.99</v>
      </c>
      <c r="G56" s="13">
        <f t="shared" ref="G56:G81" si="7">D56*F56</f>
        <v>418.6</v>
      </c>
      <c r="H56" s="13">
        <f t="shared" ref="H56:H81" si="8">B56*G56</f>
        <v>0</v>
      </c>
    </row>
    <row r="57" spans="1:8" ht="18" x14ac:dyDescent="0.35">
      <c r="A57" s="11" t="s">
        <v>14</v>
      </c>
      <c r="B57" s="14"/>
      <c r="C57" s="10" t="s">
        <v>69</v>
      </c>
      <c r="D57" s="11">
        <v>70</v>
      </c>
      <c r="E57" s="12">
        <f t="shared" si="6"/>
        <v>0</v>
      </c>
      <c r="F57" s="13">
        <v>2.99</v>
      </c>
      <c r="G57" s="13">
        <f t="shared" si="7"/>
        <v>209.3</v>
      </c>
      <c r="H57" s="13">
        <f t="shared" si="8"/>
        <v>0</v>
      </c>
    </row>
    <row r="58" spans="1:8" ht="18" x14ac:dyDescent="0.35">
      <c r="A58" s="11" t="s">
        <v>14</v>
      </c>
      <c r="B58" s="9"/>
      <c r="C58" s="10" t="s">
        <v>70</v>
      </c>
      <c r="D58" s="11">
        <v>140</v>
      </c>
      <c r="E58" s="12">
        <f t="shared" si="6"/>
        <v>0</v>
      </c>
      <c r="F58" s="13">
        <v>2.99</v>
      </c>
      <c r="G58" s="13">
        <f t="shared" si="7"/>
        <v>418.6</v>
      </c>
      <c r="H58" s="13">
        <f t="shared" si="8"/>
        <v>0</v>
      </c>
    </row>
    <row r="59" spans="1:8" ht="18" x14ac:dyDescent="0.35">
      <c r="A59" s="11" t="s">
        <v>14</v>
      </c>
      <c r="B59" s="14"/>
      <c r="C59" s="10" t="s">
        <v>71</v>
      </c>
      <c r="D59" s="11">
        <v>70</v>
      </c>
      <c r="E59" s="12">
        <f t="shared" si="6"/>
        <v>0</v>
      </c>
      <c r="F59" s="13">
        <v>2.99</v>
      </c>
      <c r="G59" s="13">
        <f t="shared" si="7"/>
        <v>209.3</v>
      </c>
      <c r="H59" s="13">
        <f t="shared" si="8"/>
        <v>0</v>
      </c>
    </row>
    <row r="60" spans="1:8" ht="18" x14ac:dyDescent="0.35">
      <c r="A60" s="11" t="s">
        <v>14</v>
      </c>
      <c r="B60" s="9"/>
      <c r="C60" s="10" t="s">
        <v>72</v>
      </c>
      <c r="D60" s="11">
        <v>140</v>
      </c>
      <c r="E60" s="12">
        <f t="shared" si="6"/>
        <v>0</v>
      </c>
      <c r="F60" s="13">
        <v>2.99</v>
      </c>
      <c r="G60" s="13">
        <f t="shared" si="7"/>
        <v>418.6</v>
      </c>
      <c r="H60" s="13">
        <f t="shared" si="8"/>
        <v>0</v>
      </c>
    </row>
    <row r="61" spans="1:8" ht="18" x14ac:dyDescent="0.35">
      <c r="A61" s="11" t="s">
        <v>14</v>
      </c>
      <c r="B61" s="9"/>
      <c r="C61" s="10" t="s">
        <v>73</v>
      </c>
      <c r="D61" s="11">
        <v>70</v>
      </c>
      <c r="E61" s="12">
        <f t="shared" si="6"/>
        <v>0</v>
      </c>
      <c r="F61" s="13">
        <v>2.99</v>
      </c>
      <c r="G61" s="13">
        <f t="shared" si="7"/>
        <v>209.3</v>
      </c>
      <c r="H61" s="13">
        <f t="shared" si="8"/>
        <v>0</v>
      </c>
    </row>
    <row r="62" spans="1:8" ht="18" x14ac:dyDescent="0.35">
      <c r="A62" s="11" t="s">
        <v>14</v>
      </c>
      <c r="B62" s="9"/>
      <c r="C62" s="10" t="s">
        <v>74</v>
      </c>
      <c r="D62" s="11">
        <v>140</v>
      </c>
      <c r="E62" s="12">
        <f t="shared" si="6"/>
        <v>0</v>
      </c>
      <c r="F62" s="13">
        <v>2.99</v>
      </c>
      <c r="G62" s="13">
        <f t="shared" si="7"/>
        <v>418.6</v>
      </c>
      <c r="H62" s="13">
        <f t="shared" si="8"/>
        <v>0</v>
      </c>
    </row>
    <row r="63" spans="1:8" ht="18" x14ac:dyDescent="0.35">
      <c r="A63" s="11" t="s">
        <v>14</v>
      </c>
      <c r="B63" s="14"/>
      <c r="C63" s="10" t="s">
        <v>75</v>
      </c>
      <c r="D63" s="11">
        <v>100</v>
      </c>
      <c r="E63" s="12">
        <f t="shared" si="6"/>
        <v>0</v>
      </c>
      <c r="F63" s="19">
        <v>2.4900000000000002</v>
      </c>
      <c r="G63" s="13">
        <f t="shared" si="7"/>
        <v>249.00000000000003</v>
      </c>
      <c r="H63" s="13">
        <f t="shared" si="8"/>
        <v>0</v>
      </c>
    </row>
    <row r="64" spans="1:8" ht="18" x14ac:dyDescent="0.35">
      <c r="A64" s="11" t="s">
        <v>14</v>
      </c>
      <c r="B64" s="14"/>
      <c r="C64" s="10" t="s">
        <v>76</v>
      </c>
      <c r="D64" s="11">
        <v>50</v>
      </c>
      <c r="E64" s="12">
        <f t="shared" si="6"/>
        <v>0</v>
      </c>
      <c r="F64" s="19">
        <v>2.4900000000000002</v>
      </c>
      <c r="G64" s="13">
        <f t="shared" si="7"/>
        <v>124.50000000000001</v>
      </c>
      <c r="H64" s="13">
        <f t="shared" si="8"/>
        <v>0</v>
      </c>
    </row>
    <row r="65" spans="1:8" ht="18" x14ac:dyDescent="0.35">
      <c r="A65" s="11" t="s">
        <v>14</v>
      </c>
      <c r="B65" s="14"/>
      <c r="C65" s="10" t="s">
        <v>77</v>
      </c>
      <c r="D65" s="11">
        <v>100</v>
      </c>
      <c r="E65" s="12">
        <f t="shared" si="6"/>
        <v>0</v>
      </c>
      <c r="F65" s="19">
        <v>2.4900000000000002</v>
      </c>
      <c r="G65" s="13">
        <f t="shared" si="7"/>
        <v>249.00000000000003</v>
      </c>
      <c r="H65" s="13">
        <f t="shared" si="8"/>
        <v>0</v>
      </c>
    </row>
    <row r="66" spans="1:8" ht="18" x14ac:dyDescent="0.35">
      <c r="A66" s="11" t="s">
        <v>14</v>
      </c>
      <c r="B66" s="14"/>
      <c r="C66" s="10" t="s">
        <v>78</v>
      </c>
      <c r="D66" s="11">
        <v>50</v>
      </c>
      <c r="E66" s="12">
        <f t="shared" si="6"/>
        <v>0</v>
      </c>
      <c r="F66" s="19">
        <v>2.4900000000000002</v>
      </c>
      <c r="G66" s="13">
        <f t="shared" si="7"/>
        <v>124.50000000000001</v>
      </c>
      <c r="H66" s="13">
        <f t="shared" si="8"/>
        <v>0</v>
      </c>
    </row>
    <row r="67" spans="1:8" ht="18" x14ac:dyDescent="0.35">
      <c r="A67" s="11" t="s">
        <v>14</v>
      </c>
      <c r="B67" s="14"/>
      <c r="C67" s="10" t="s">
        <v>204</v>
      </c>
      <c r="D67" s="11">
        <v>100</v>
      </c>
      <c r="E67" s="12">
        <f t="shared" si="6"/>
        <v>0</v>
      </c>
      <c r="F67" s="19">
        <v>3.49</v>
      </c>
      <c r="G67" s="13">
        <f t="shared" si="7"/>
        <v>349</v>
      </c>
      <c r="H67" s="13">
        <f t="shared" si="8"/>
        <v>0</v>
      </c>
    </row>
    <row r="68" spans="1:8" ht="18" x14ac:dyDescent="0.35">
      <c r="A68" s="11" t="s">
        <v>14</v>
      </c>
      <c r="B68" s="14"/>
      <c r="C68" s="10" t="s">
        <v>205</v>
      </c>
      <c r="D68" s="11">
        <v>50</v>
      </c>
      <c r="E68" s="12">
        <f t="shared" si="6"/>
        <v>0</v>
      </c>
      <c r="F68" s="19">
        <v>3.49</v>
      </c>
      <c r="G68" s="13">
        <f t="shared" si="7"/>
        <v>174.5</v>
      </c>
      <c r="H68" s="13">
        <f t="shared" si="8"/>
        <v>0</v>
      </c>
    </row>
    <row r="69" spans="1:8" ht="18" x14ac:dyDescent="0.35">
      <c r="A69" s="11" t="s">
        <v>14</v>
      </c>
      <c r="B69" s="14"/>
      <c r="C69" s="10" t="s">
        <v>206</v>
      </c>
      <c r="D69" s="11">
        <v>100</v>
      </c>
      <c r="E69" s="12">
        <f t="shared" si="6"/>
        <v>0</v>
      </c>
      <c r="F69" s="19">
        <v>3.49</v>
      </c>
      <c r="G69" s="13">
        <f t="shared" si="7"/>
        <v>349</v>
      </c>
      <c r="H69" s="13">
        <f t="shared" si="8"/>
        <v>0</v>
      </c>
    </row>
    <row r="70" spans="1:8" ht="18" x14ac:dyDescent="0.35">
      <c r="A70" s="11" t="s">
        <v>14</v>
      </c>
      <c r="B70" s="14"/>
      <c r="C70" s="10" t="s">
        <v>207</v>
      </c>
      <c r="D70" s="11">
        <v>50</v>
      </c>
      <c r="E70" s="12">
        <f t="shared" si="6"/>
        <v>0</v>
      </c>
      <c r="F70" s="19">
        <v>3.49</v>
      </c>
      <c r="G70" s="13">
        <f t="shared" si="7"/>
        <v>174.5</v>
      </c>
      <c r="H70" s="13">
        <f t="shared" si="8"/>
        <v>0</v>
      </c>
    </row>
    <row r="71" spans="1:8" ht="18" x14ac:dyDescent="0.35">
      <c r="A71" s="11" t="s">
        <v>14</v>
      </c>
      <c r="B71" s="14"/>
      <c r="C71" s="10" t="s">
        <v>208</v>
      </c>
      <c r="D71" s="11">
        <v>100</v>
      </c>
      <c r="E71" s="12">
        <f t="shared" si="6"/>
        <v>0</v>
      </c>
      <c r="F71" s="19">
        <v>3.55</v>
      </c>
      <c r="G71" s="13">
        <f t="shared" si="7"/>
        <v>355</v>
      </c>
      <c r="H71" s="13">
        <f t="shared" si="8"/>
        <v>0</v>
      </c>
    </row>
    <row r="72" spans="1:8" ht="18" x14ac:dyDescent="0.35">
      <c r="A72" s="11" t="s">
        <v>14</v>
      </c>
      <c r="B72" s="14"/>
      <c r="C72" s="10" t="s">
        <v>209</v>
      </c>
      <c r="D72" s="11">
        <v>100</v>
      </c>
      <c r="E72" s="12">
        <f t="shared" si="6"/>
        <v>0</v>
      </c>
      <c r="F72" s="19">
        <v>3.55</v>
      </c>
      <c r="G72" s="13">
        <f t="shared" si="7"/>
        <v>355</v>
      </c>
      <c r="H72" s="13">
        <f t="shared" si="8"/>
        <v>0</v>
      </c>
    </row>
    <row r="73" spans="1:8" ht="18" x14ac:dyDescent="0.35">
      <c r="A73" s="11" t="s">
        <v>14</v>
      </c>
      <c r="B73" s="14"/>
      <c r="C73" s="10" t="s">
        <v>79</v>
      </c>
      <c r="D73" s="11">
        <v>40</v>
      </c>
      <c r="E73" s="12">
        <f t="shared" si="6"/>
        <v>0</v>
      </c>
      <c r="F73" s="19">
        <v>5.99</v>
      </c>
      <c r="G73" s="13">
        <f t="shared" si="7"/>
        <v>239.60000000000002</v>
      </c>
      <c r="H73" s="13">
        <f t="shared" si="8"/>
        <v>0</v>
      </c>
    </row>
    <row r="74" spans="1:8" ht="18" x14ac:dyDescent="0.35">
      <c r="A74" s="11" t="s">
        <v>14</v>
      </c>
      <c r="B74" s="14"/>
      <c r="C74" s="10" t="s">
        <v>80</v>
      </c>
      <c r="D74" s="11">
        <v>40</v>
      </c>
      <c r="E74" s="12">
        <f t="shared" si="6"/>
        <v>0</v>
      </c>
      <c r="F74" s="19">
        <v>5.99</v>
      </c>
      <c r="G74" s="13">
        <f t="shared" si="7"/>
        <v>239.60000000000002</v>
      </c>
      <c r="H74" s="13">
        <f t="shared" si="8"/>
        <v>0</v>
      </c>
    </row>
    <row r="75" spans="1:8" ht="18" x14ac:dyDescent="0.35">
      <c r="A75" s="11" t="s">
        <v>14</v>
      </c>
      <c r="B75" s="14"/>
      <c r="C75" s="10" t="s">
        <v>81</v>
      </c>
      <c r="D75" s="11">
        <v>40</v>
      </c>
      <c r="E75" s="12">
        <f t="shared" si="6"/>
        <v>0</v>
      </c>
      <c r="F75" s="19">
        <v>5.99</v>
      </c>
      <c r="G75" s="13">
        <f t="shared" si="7"/>
        <v>239.60000000000002</v>
      </c>
      <c r="H75" s="13">
        <f t="shared" si="8"/>
        <v>0</v>
      </c>
    </row>
    <row r="76" spans="1:8" ht="18" x14ac:dyDescent="0.35">
      <c r="A76" s="11" t="s">
        <v>14</v>
      </c>
      <c r="B76" s="14"/>
      <c r="C76" s="18" t="s">
        <v>82</v>
      </c>
      <c r="D76" s="11">
        <v>60</v>
      </c>
      <c r="E76" s="12">
        <f t="shared" si="6"/>
        <v>0</v>
      </c>
      <c r="F76" s="13">
        <v>4.99</v>
      </c>
      <c r="G76" s="13">
        <f t="shared" si="7"/>
        <v>299.40000000000003</v>
      </c>
      <c r="H76" s="13">
        <f t="shared" si="8"/>
        <v>0</v>
      </c>
    </row>
    <row r="77" spans="1:8" ht="18" x14ac:dyDescent="0.35">
      <c r="A77" s="11" t="s">
        <v>14</v>
      </c>
      <c r="B77" s="14"/>
      <c r="C77" s="10" t="s">
        <v>83</v>
      </c>
      <c r="D77" s="11">
        <v>100</v>
      </c>
      <c r="E77" s="12">
        <f t="shared" si="6"/>
        <v>0</v>
      </c>
      <c r="F77" s="13">
        <v>3.49</v>
      </c>
      <c r="G77" s="13">
        <f t="shared" si="7"/>
        <v>349</v>
      </c>
      <c r="H77" s="13">
        <f t="shared" si="8"/>
        <v>0</v>
      </c>
    </row>
    <row r="78" spans="1:8" ht="18" x14ac:dyDescent="0.35">
      <c r="A78" s="11" t="s">
        <v>14</v>
      </c>
      <c r="B78" s="14"/>
      <c r="C78" s="10" t="s">
        <v>84</v>
      </c>
      <c r="D78" s="11">
        <v>50</v>
      </c>
      <c r="E78" s="12">
        <f t="shared" si="6"/>
        <v>0</v>
      </c>
      <c r="F78" s="13">
        <v>3.49</v>
      </c>
      <c r="G78" s="13">
        <f t="shared" si="7"/>
        <v>174.5</v>
      </c>
      <c r="H78" s="13">
        <f t="shared" si="8"/>
        <v>0</v>
      </c>
    </row>
    <row r="79" spans="1:8" ht="18" x14ac:dyDescent="0.35">
      <c r="A79" s="11" t="s">
        <v>14</v>
      </c>
      <c r="B79" s="14"/>
      <c r="C79" s="10" t="s">
        <v>85</v>
      </c>
      <c r="D79" s="11">
        <v>50</v>
      </c>
      <c r="E79" s="12">
        <f t="shared" si="6"/>
        <v>0</v>
      </c>
      <c r="F79" s="13">
        <v>3.49</v>
      </c>
      <c r="G79" s="13">
        <f t="shared" si="7"/>
        <v>174.5</v>
      </c>
      <c r="H79" s="13">
        <f t="shared" si="8"/>
        <v>0</v>
      </c>
    </row>
    <row r="80" spans="1:8" ht="18" x14ac:dyDescent="0.35">
      <c r="A80" s="11" t="s">
        <v>14</v>
      </c>
      <c r="B80" s="14"/>
      <c r="C80" s="10" t="s">
        <v>86</v>
      </c>
      <c r="D80" s="11">
        <v>50</v>
      </c>
      <c r="E80" s="12">
        <f t="shared" si="6"/>
        <v>0</v>
      </c>
      <c r="F80" s="13">
        <v>3.49</v>
      </c>
      <c r="G80" s="13">
        <f t="shared" si="7"/>
        <v>174.5</v>
      </c>
      <c r="H80" s="13">
        <f t="shared" si="8"/>
        <v>0</v>
      </c>
    </row>
    <row r="81" spans="1:8" ht="18" x14ac:dyDescent="0.35">
      <c r="A81" s="11" t="s">
        <v>14</v>
      </c>
      <c r="B81" s="14"/>
      <c r="C81" s="10" t="s">
        <v>210</v>
      </c>
      <c r="D81" s="11">
        <v>50</v>
      </c>
      <c r="E81" s="12">
        <f t="shared" si="6"/>
        <v>0</v>
      </c>
      <c r="F81" s="13">
        <v>3.49</v>
      </c>
      <c r="G81" s="13">
        <f t="shared" si="7"/>
        <v>174.5</v>
      </c>
      <c r="H81" s="13">
        <f t="shared" si="8"/>
        <v>0</v>
      </c>
    </row>
    <row r="82" spans="1:8" ht="17.399999999999999" x14ac:dyDescent="0.3">
      <c r="A82" s="22" t="s">
        <v>87</v>
      </c>
      <c r="B82" s="23">
        <f>SUM(B56:B77)</f>
        <v>0</v>
      </c>
      <c r="C82" s="24"/>
      <c r="D82" s="25"/>
      <c r="E82" s="25">
        <f>SUM(E56:E77)</f>
        <v>0</v>
      </c>
      <c r="F82" s="26"/>
      <c r="G82" s="26"/>
      <c r="H82" s="26">
        <f>SUM(H56:H77)</f>
        <v>0</v>
      </c>
    </row>
    <row r="83" spans="1:8" ht="17.399999999999999" x14ac:dyDescent="0.3">
      <c r="A83" s="5"/>
      <c r="B83" s="4"/>
      <c r="C83" s="27"/>
      <c r="D83" s="28"/>
      <c r="E83" s="28"/>
      <c r="F83" s="6"/>
      <c r="G83" s="6"/>
      <c r="H83" s="6"/>
    </row>
    <row r="84" spans="1:8" ht="18" x14ac:dyDescent="0.35">
      <c r="A84" s="8" t="s">
        <v>88</v>
      </c>
      <c r="B84" s="14"/>
      <c r="C84" s="10" t="s">
        <v>89</v>
      </c>
      <c r="D84" s="11">
        <v>100</v>
      </c>
      <c r="E84" s="12">
        <f t="shared" ref="E84:E94" si="9">B84*D84</f>
        <v>0</v>
      </c>
      <c r="F84" s="13">
        <v>4.99</v>
      </c>
      <c r="G84" s="13">
        <f t="shared" ref="G84:G94" si="10">D84*F84</f>
        <v>499</v>
      </c>
      <c r="H84" s="13">
        <f t="shared" ref="H84:H94" si="11">B84*G84</f>
        <v>0</v>
      </c>
    </row>
    <row r="85" spans="1:8" ht="18" x14ac:dyDescent="0.35">
      <c r="A85" s="11" t="s">
        <v>88</v>
      </c>
      <c r="B85" s="14"/>
      <c r="C85" s="10" t="s">
        <v>90</v>
      </c>
      <c r="D85" s="11">
        <v>200</v>
      </c>
      <c r="E85" s="12">
        <f t="shared" si="9"/>
        <v>0</v>
      </c>
      <c r="F85" s="19">
        <v>3.49</v>
      </c>
      <c r="G85" s="13">
        <f t="shared" si="10"/>
        <v>698</v>
      </c>
      <c r="H85" s="13">
        <f t="shared" si="11"/>
        <v>0</v>
      </c>
    </row>
    <row r="86" spans="1:8" ht="18" x14ac:dyDescent="0.35">
      <c r="A86" s="11" t="s">
        <v>88</v>
      </c>
      <c r="B86" s="14"/>
      <c r="C86" s="10" t="s">
        <v>91</v>
      </c>
      <c r="D86" s="11">
        <v>250</v>
      </c>
      <c r="E86" s="12">
        <f t="shared" si="9"/>
        <v>0</v>
      </c>
      <c r="F86" s="19">
        <v>2.99</v>
      </c>
      <c r="G86" s="13">
        <f t="shared" si="10"/>
        <v>747.5</v>
      </c>
      <c r="H86" s="13">
        <f t="shared" si="11"/>
        <v>0</v>
      </c>
    </row>
    <row r="87" spans="1:8" ht="18" x14ac:dyDescent="0.35">
      <c r="A87" s="11" t="s">
        <v>88</v>
      </c>
      <c r="B87" s="14"/>
      <c r="C87" s="10" t="s">
        <v>92</v>
      </c>
      <c r="D87" s="11">
        <v>200</v>
      </c>
      <c r="E87" s="12">
        <f t="shared" si="9"/>
        <v>0</v>
      </c>
      <c r="F87" s="19">
        <v>3.49</v>
      </c>
      <c r="G87" s="13">
        <f t="shared" si="10"/>
        <v>698</v>
      </c>
      <c r="H87" s="13">
        <f t="shared" si="11"/>
        <v>0</v>
      </c>
    </row>
    <row r="88" spans="1:8" ht="18" x14ac:dyDescent="0.35">
      <c r="A88" s="11" t="s">
        <v>88</v>
      </c>
      <c r="B88" s="14"/>
      <c r="C88" s="10" t="s">
        <v>93</v>
      </c>
      <c r="D88" s="11">
        <v>250</v>
      </c>
      <c r="E88" s="12">
        <f t="shared" si="9"/>
        <v>0</v>
      </c>
      <c r="F88" s="19">
        <v>2.99</v>
      </c>
      <c r="G88" s="13">
        <f t="shared" si="10"/>
        <v>747.5</v>
      </c>
      <c r="H88" s="13">
        <f t="shared" si="11"/>
        <v>0</v>
      </c>
    </row>
    <row r="89" spans="1:8" ht="18" x14ac:dyDescent="0.35">
      <c r="A89" s="11" t="s">
        <v>88</v>
      </c>
      <c r="B89" s="14"/>
      <c r="C89" s="10" t="s">
        <v>94</v>
      </c>
      <c r="D89" s="11">
        <v>200</v>
      </c>
      <c r="E89" s="12">
        <f t="shared" si="9"/>
        <v>0</v>
      </c>
      <c r="F89" s="19">
        <v>3.49</v>
      </c>
      <c r="G89" s="13">
        <f t="shared" si="10"/>
        <v>698</v>
      </c>
      <c r="H89" s="13">
        <f t="shared" si="11"/>
        <v>0</v>
      </c>
    </row>
    <row r="90" spans="1:8" ht="18" x14ac:dyDescent="0.35">
      <c r="A90" s="11" t="s">
        <v>88</v>
      </c>
      <c r="B90" s="14"/>
      <c r="C90" s="10" t="s">
        <v>95</v>
      </c>
      <c r="D90" s="11">
        <v>100</v>
      </c>
      <c r="E90" s="12">
        <f t="shared" si="9"/>
        <v>0</v>
      </c>
      <c r="F90" s="19">
        <v>3.49</v>
      </c>
      <c r="G90" s="13">
        <f t="shared" si="10"/>
        <v>349</v>
      </c>
      <c r="H90" s="13">
        <f t="shared" si="11"/>
        <v>0</v>
      </c>
    </row>
    <row r="91" spans="1:8" ht="18" x14ac:dyDescent="0.3">
      <c r="A91" s="11" t="s">
        <v>88</v>
      </c>
      <c r="B91" s="11"/>
      <c r="C91" s="29" t="s">
        <v>199</v>
      </c>
      <c r="D91" s="30">
        <v>100</v>
      </c>
      <c r="E91" s="12">
        <f t="shared" si="9"/>
        <v>0</v>
      </c>
      <c r="F91" s="19">
        <v>0</v>
      </c>
      <c r="G91" s="13">
        <f t="shared" si="10"/>
        <v>0</v>
      </c>
      <c r="H91" s="13">
        <f t="shared" si="11"/>
        <v>0</v>
      </c>
    </row>
    <row r="92" spans="1:8" ht="18" x14ac:dyDescent="0.3">
      <c r="A92" s="11" t="s">
        <v>88</v>
      </c>
      <c r="B92" s="11"/>
      <c r="C92" s="31" t="s">
        <v>96</v>
      </c>
      <c r="D92" s="30"/>
      <c r="E92" s="12">
        <f t="shared" si="9"/>
        <v>0</v>
      </c>
      <c r="F92" s="19">
        <v>0</v>
      </c>
      <c r="G92" s="13">
        <f t="shared" si="10"/>
        <v>0</v>
      </c>
      <c r="H92" s="13">
        <f t="shared" si="11"/>
        <v>0</v>
      </c>
    </row>
    <row r="93" spans="1:8" ht="18" x14ac:dyDescent="0.3">
      <c r="A93" s="11" t="s">
        <v>88</v>
      </c>
      <c r="B93" s="11"/>
      <c r="C93" s="31" t="s">
        <v>96</v>
      </c>
      <c r="D93" s="30"/>
      <c r="E93" s="12">
        <f t="shared" si="9"/>
        <v>0</v>
      </c>
      <c r="F93" s="19">
        <v>0</v>
      </c>
      <c r="G93" s="13">
        <f t="shared" si="10"/>
        <v>0</v>
      </c>
      <c r="H93" s="13">
        <f t="shared" si="11"/>
        <v>0</v>
      </c>
    </row>
    <row r="94" spans="1:8" ht="18" x14ac:dyDescent="0.3">
      <c r="A94" s="11" t="s">
        <v>88</v>
      </c>
      <c r="B94" s="11"/>
      <c r="C94" s="31" t="s">
        <v>96</v>
      </c>
      <c r="D94" s="30"/>
      <c r="E94" s="12">
        <f t="shared" si="9"/>
        <v>0</v>
      </c>
      <c r="F94" s="19">
        <v>0</v>
      </c>
      <c r="G94" s="13">
        <f t="shared" si="10"/>
        <v>0</v>
      </c>
      <c r="H94" s="13">
        <f t="shared" si="11"/>
        <v>0</v>
      </c>
    </row>
    <row r="95" spans="1:8" ht="17.399999999999999" x14ac:dyDescent="0.3">
      <c r="A95" s="22" t="s">
        <v>97</v>
      </c>
      <c r="B95" s="23">
        <f>SUM(B84:B94)</f>
        <v>0</v>
      </c>
      <c r="C95" s="24"/>
      <c r="D95" s="25"/>
      <c r="E95" s="25">
        <f>SUM(E84:E94)</f>
        <v>0</v>
      </c>
      <c r="F95" s="26"/>
      <c r="G95" s="26"/>
      <c r="H95" s="26">
        <f>SUM(H84:H94)</f>
        <v>0</v>
      </c>
    </row>
    <row r="96" spans="1:8" ht="17.399999999999999" x14ac:dyDescent="0.3">
      <c r="A96" s="5"/>
      <c r="B96" s="4"/>
      <c r="C96" s="27"/>
      <c r="D96" s="28"/>
      <c r="E96" s="28"/>
      <c r="F96" s="6"/>
      <c r="G96" s="6"/>
      <c r="H96" s="6"/>
    </row>
    <row r="97" spans="1:8" ht="18" x14ac:dyDescent="0.35">
      <c r="A97" s="8" t="s">
        <v>98</v>
      </c>
      <c r="B97" s="14"/>
      <c r="C97" s="10" t="s">
        <v>83</v>
      </c>
      <c r="D97" s="11">
        <v>100</v>
      </c>
      <c r="E97" s="12">
        <f t="shared" ref="E97:E101" si="12">B97*D97</f>
        <v>0</v>
      </c>
      <c r="F97" s="13">
        <v>3.49</v>
      </c>
      <c r="G97" s="13">
        <f t="shared" ref="G97:G101" si="13">D97*F97</f>
        <v>349</v>
      </c>
      <c r="H97" s="13">
        <f t="shared" ref="H97:H143" si="14">B97*G97</f>
        <v>0</v>
      </c>
    </row>
    <row r="98" spans="1:8" ht="18" x14ac:dyDescent="0.35">
      <c r="A98" s="30" t="s">
        <v>98</v>
      </c>
      <c r="B98" s="14"/>
      <c r="C98" s="10" t="s">
        <v>84</v>
      </c>
      <c r="D98" s="11">
        <v>50</v>
      </c>
      <c r="E98" s="12">
        <f t="shared" si="12"/>
        <v>0</v>
      </c>
      <c r="F98" s="13">
        <v>3.49</v>
      </c>
      <c r="G98" s="13">
        <f t="shared" si="13"/>
        <v>174.5</v>
      </c>
      <c r="H98" s="13">
        <f t="shared" si="14"/>
        <v>0</v>
      </c>
    </row>
    <row r="99" spans="1:8" ht="18" x14ac:dyDescent="0.35">
      <c r="A99" s="30" t="s">
        <v>98</v>
      </c>
      <c r="B99" s="14"/>
      <c r="C99" s="10" t="s">
        <v>85</v>
      </c>
      <c r="D99" s="11">
        <v>50</v>
      </c>
      <c r="E99" s="12">
        <f t="shared" si="12"/>
        <v>0</v>
      </c>
      <c r="F99" s="13">
        <v>3.49</v>
      </c>
      <c r="G99" s="13">
        <f t="shared" si="13"/>
        <v>174.5</v>
      </c>
      <c r="H99" s="13">
        <f t="shared" si="14"/>
        <v>0</v>
      </c>
    </row>
    <row r="100" spans="1:8" ht="18" x14ac:dyDescent="0.35">
      <c r="A100" s="30" t="s">
        <v>98</v>
      </c>
      <c r="B100" s="14"/>
      <c r="C100" s="10" t="s">
        <v>86</v>
      </c>
      <c r="D100" s="11">
        <v>50</v>
      </c>
      <c r="E100" s="12">
        <f t="shared" si="12"/>
        <v>0</v>
      </c>
      <c r="F100" s="13">
        <v>3.49</v>
      </c>
      <c r="G100" s="13">
        <f t="shared" si="13"/>
        <v>174.5</v>
      </c>
      <c r="H100" s="13">
        <f t="shared" si="14"/>
        <v>0</v>
      </c>
    </row>
    <row r="101" spans="1:8" ht="18" x14ac:dyDescent="0.35">
      <c r="A101" s="30" t="s">
        <v>98</v>
      </c>
      <c r="B101" s="14"/>
      <c r="C101" s="10" t="s">
        <v>210</v>
      </c>
      <c r="D101" s="11">
        <v>50</v>
      </c>
      <c r="E101" s="12">
        <f t="shared" si="12"/>
        <v>0</v>
      </c>
      <c r="F101" s="13">
        <v>3.49</v>
      </c>
      <c r="G101" s="13">
        <f t="shared" si="13"/>
        <v>174.5</v>
      </c>
      <c r="H101" s="13">
        <f t="shared" si="14"/>
        <v>0</v>
      </c>
    </row>
    <row r="102" spans="1:8" ht="18" x14ac:dyDescent="0.35">
      <c r="A102" s="30" t="s">
        <v>98</v>
      </c>
      <c r="B102" s="14"/>
      <c r="C102" s="10" t="s">
        <v>99</v>
      </c>
      <c r="D102" s="11">
        <v>50</v>
      </c>
      <c r="E102" s="12">
        <f t="shared" ref="E97:E143" si="15">B102*D102</f>
        <v>0</v>
      </c>
      <c r="F102" s="19">
        <v>3.99</v>
      </c>
      <c r="G102" s="13">
        <f t="shared" ref="G97:G143" si="16">D102*F102</f>
        <v>199.5</v>
      </c>
      <c r="H102" s="13">
        <f t="shared" si="14"/>
        <v>0</v>
      </c>
    </row>
    <row r="103" spans="1:8" ht="18" x14ac:dyDescent="0.35">
      <c r="A103" s="30" t="s">
        <v>98</v>
      </c>
      <c r="B103" s="14"/>
      <c r="C103" s="10" t="s">
        <v>100</v>
      </c>
      <c r="D103" s="11">
        <v>30</v>
      </c>
      <c r="E103" s="12">
        <f t="shared" si="15"/>
        <v>0</v>
      </c>
      <c r="F103" s="19">
        <v>3.49</v>
      </c>
      <c r="G103" s="13">
        <f t="shared" si="16"/>
        <v>104.7</v>
      </c>
      <c r="H103" s="13">
        <f t="shared" si="14"/>
        <v>0</v>
      </c>
    </row>
    <row r="104" spans="1:8" ht="18" x14ac:dyDescent="0.35">
      <c r="A104" s="30" t="s">
        <v>98</v>
      </c>
      <c r="B104" s="14"/>
      <c r="C104" s="10" t="s">
        <v>101</v>
      </c>
      <c r="D104" s="11">
        <v>30</v>
      </c>
      <c r="E104" s="12">
        <f t="shared" si="15"/>
        <v>0</v>
      </c>
      <c r="F104" s="19">
        <v>3.49</v>
      </c>
      <c r="G104" s="13">
        <f t="shared" si="16"/>
        <v>104.7</v>
      </c>
      <c r="H104" s="13">
        <f t="shared" si="14"/>
        <v>0</v>
      </c>
    </row>
    <row r="105" spans="1:8" ht="18" x14ac:dyDescent="0.35">
      <c r="A105" s="30" t="s">
        <v>98</v>
      </c>
      <c r="B105" s="14"/>
      <c r="C105" s="10" t="s">
        <v>102</v>
      </c>
      <c r="D105" s="11">
        <v>30</v>
      </c>
      <c r="E105" s="12">
        <f t="shared" si="15"/>
        <v>0</v>
      </c>
      <c r="F105" s="19">
        <v>3.49</v>
      </c>
      <c r="G105" s="13">
        <f t="shared" si="16"/>
        <v>104.7</v>
      </c>
      <c r="H105" s="13">
        <f t="shared" si="14"/>
        <v>0</v>
      </c>
    </row>
    <row r="106" spans="1:8" ht="18" x14ac:dyDescent="0.35">
      <c r="A106" s="11" t="s">
        <v>98</v>
      </c>
      <c r="B106" s="9"/>
      <c r="C106" s="10" t="s">
        <v>103</v>
      </c>
      <c r="D106" s="11">
        <v>250</v>
      </c>
      <c r="E106" s="12">
        <f t="shared" si="15"/>
        <v>0</v>
      </c>
      <c r="F106" s="13">
        <v>3.49</v>
      </c>
      <c r="G106" s="13">
        <f t="shared" si="16"/>
        <v>872.5</v>
      </c>
      <c r="H106" s="13">
        <f t="shared" si="14"/>
        <v>0</v>
      </c>
    </row>
    <row r="107" spans="1:8" ht="18" x14ac:dyDescent="0.35">
      <c r="A107" s="30" t="s">
        <v>98</v>
      </c>
      <c r="B107" s="14"/>
      <c r="C107" s="10" t="s">
        <v>104</v>
      </c>
      <c r="D107" s="11">
        <v>120</v>
      </c>
      <c r="E107" s="12">
        <f t="shared" si="15"/>
        <v>0</v>
      </c>
      <c r="F107" s="13">
        <v>3.49</v>
      </c>
      <c r="G107" s="13">
        <f t="shared" si="16"/>
        <v>418.8</v>
      </c>
      <c r="H107" s="13">
        <f t="shared" si="14"/>
        <v>0</v>
      </c>
    </row>
    <row r="108" spans="1:8" ht="18" x14ac:dyDescent="0.35">
      <c r="A108" s="30" t="s">
        <v>98</v>
      </c>
      <c r="B108" s="14"/>
      <c r="C108" s="10" t="s">
        <v>105</v>
      </c>
      <c r="D108" s="11">
        <v>60</v>
      </c>
      <c r="E108" s="12">
        <f t="shared" si="15"/>
        <v>0</v>
      </c>
      <c r="F108" s="13">
        <v>3.49</v>
      </c>
      <c r="G108" s="13">
        <f t="shared" si="16"/>
        <v>209.4</v>
      </c>
      <c r="H108" s="13">
        <f t="shared" si="14"/>
        <v>0</v>
      </c>
    </row>
    <row r="109" spans="1:8" ht="18" x14ac:dyDescent="0.35">
      <c r="A109" s="11" t="s">
        <v>98</v>
      </c>
      <c r="B109" s="9"/>
      <c r="C109" s="10" t="s">
        <v>106</v>
      </c>
      <c r="D109" s="11">
        <v>60</v>
      </c>
      <c r="E109" s="12">
        <f t="shared" si="15"/>
        <v>0</v>
      </c>
      <c r="F109" s="13">
        <v>7.99</v>
      </c>
      <c r="G109" s="13">
        <f t="shared" si="16"/>
        <v>479.40000000000003</v>
      </c>
      <c r="H109" s="13">
        <f t="shared" si="14"/>
        <v>0</v>
      </c>
    </row>
    <row r="110" spans="1:8" ht="18" x14ac:dyDescent="0.35">
      <c r="A110" s="30" t="s">
        <v>98</v>
      </c>
      <c r="B110" s="14"/>
      <c r="C110" s="10" t="s">
        <v>107</v>
      </c>
      <c r="D110" s="11">
        <v>30</v>
      </c>
      <c r="E110" s="12">
        <f t="shared" si="15"/>
        <v>0</v>
      </c>
      <c r="F110" s="19">
        <v>7.99</v>
      </c>
      <c r="G110" s="13">
        <f t="shared" si="16"/>
        <v>239.70000000000002</v>
      </c>
      <c r="H110" s="13">
        <f t="shared" si="14"/>
        <v>0</v>
      </c>
    </row>
    <row r="111" spans="1:8" ht="18" x14ac:dyDescent="0.35">
      <c r="A111" s="30" t="s">
        <v>98</v>
      </c>
      <c r="B111" s="14"/>
      <c r="C111" s="10" t="s">
        <v>211</v>
      </c>
      <c r="D111" s="11">
        <v>120</v>
      </c>
      <c r="E111" s="12">
        <f t="shared" si="15"/>
        <v>0</v>
      </c>
      <c r="F111" s="19">
        <v>3.99</v>
      </c>
      <c r="G111" s="13">
        <f t="shared" si="16"/>
        <v>478.8</v>
      </c>
      <c r="H111" s="13">
        <f t="shared" si="14"/>
        <v>0</v>
      </c>
    </row>
    <row r="112" spans="1:8" ht="18" x14ac:dyDescent="0.35">
      <c r="A112" s="30" t="s">
        <v>98</v>
      </c>
      <c r="B112" s="14"/>
      <c r="C112" s="10" t="s">
        <v>212</v>
      </c>
      <c r="D112" s="11">
        <v>60</v>
      </c>
      <c r="E112" s="12">
        <f t="shared" si="15"/>
        <v>0</v>
      </c>
      <c r="F112" s="19">
        <v>3.99</v>
      </c>
      <c r="G112" s="13">
        <f t="shared" si="16"/>
        <v>239.4</v>
      </c>
      <c r="H112" s="13">
        <f t="shared" si="14"/>
        <v>0</v>
      </c>
    </row>
    <row r="113" spans="1:8" ht="18" x14ac:dyDescent="0.35">
      <c r="A113" s="30" t="s">
        <v>98</v>
      </c>
      <c r="B113" s="14"/>
      <c r="C113" s="10" t="s">
        <v>108</v>
      </c>
      <c r="D113" s="11">
        <v>100</v>
      </c>
      <c r="E113" s="12">
        <f t="shared" si="15"/>
        <v>0</v>
      </c>
      <c r="F113" s="19">
        <v>3.49</v>
      </c>
      <c r="G113" s="13">
        <f t="shared" si="16"/>
        <v>349</v>
      </c>
      <c r="H113" s="13">
        <f t="shared" si="14"/>
        <v>0</v>
      </c>
    </row>
    <row r="114" spans="1:8" ht="18" x14ac:dyDescent="0.3">
      <c r="A114" s="30" t="s">
        <v>98</v>
      </c>
      <c r="B114" s="30"/>
      <c r="C114" s="10" t="s">
        <v>109</v>
      </c>
      <c r="D114" s="11">
        <v>100</v>
      </c>
      <c r="E114" s="12">
        <f t="shared" si="15"/>
        <v>0</v>
      </c>
      <c r="F114" s="19">
        <v>4.78</v>
      </c>
      <c r="G114" s="13">
        <f t="shared" si="16"/>
        <v>478</v>
      </c>
      <c r="H114" s="13">
        <f t="shared" si="14"/>
        <v>0</v>
      </c>
    </row>
    <row r="115" spans="1:8" ht="18" x14ac:dyDescent="0.3">
      <c r="A115" s="30" t="s">
        <v>98</v>
      </c>
      <c r="B115" s="30"/>
      <c r="C115" s="10" t="s">
        <v>110</v>
      </c>
      <c r="D115" s="11">
        <v>200</v>
      </c>
      <c r="E115" s="12">
        <f t="shared" si="15"/>
        <v>0</v>
      </c>
      <c r="F115" s="19">
        <v>2.66</v>
      </c>
      <c r="G115" s="13">
        <f t="shared" si="16"/>
        <v>532</v>
      </c>
      <c r="H115" s="13">
        <f t="shared" si="14"/>
        <v>0</v>
      </c>
    </row>
    <row r="116" spans="1:8" ht="18" x14ac:dyDescent="0.3">
      <c r="A116" s="30" t="s">
        <v>98</v>
      </c>
      <c r="B116" s="30"/>
      <c r="C116" s="10" t="s">
        <v>111</v>
      </c>
      <c r="D116" s="11">
        <v>280</v>
      </c>
      <c r="E116" s="12">
        <f t="shared" si="15"/>
        <v>0</v>
      </c>
      <c r="F116" s="19">
        <v>3.49</v>
      </c>
      <c r="G116" s="13">
        <f t="shared" si="16"/>
        <v>977.2</v>
      </c>
      <c r="H116" s="13">
        <f t="shared" si="14"/>
        <v>0</v>
      </c>
    </row>
    <row r="117" spans="1:8" ht="18" x14ac:dyDescent="0.3">
      <c r="A117" s="30" t="s">
        <v>98</v>
      </c>
      <c r="B117" s="30"/>
      <c r="C117" s="10" t="s">
        <v>112</v>
      </c>
      <c r="D117" s="11">
        <v>240</v>
      </c>
      <c r="E117" s="12">
        <f t="shared" si="15"/>
        <v>0</v>
      </c>
      <c r="F117" s="19">
        <v>3.49</v>
      </c>
      <c r="G117" s="13">
        <f t="shared" si="16"/>
        <v>837.6</v>
      </c>
      <c r="H117" s="13">
        <f t="shared" si="14"/>
        <v>0</v>
      </c>
    </row>
    <row r="118" spans="1:8" ht="18" x14ac:dyDescent="0.3">
      <c r="A118" s="30" t="s">
        <v>98</v>
      </c>
      <c r="B118" s="30"/>
      <c r="C118" s="10" t="s">
        <v>113</v>
      </c>
      <c r="D118" s="11">
        <v>280</v>
      </c>
      <c r="E118" s="12">
        <f t="shared" si="15"/>
        <v>0</v>
      </c>
      <c r="F118" s="19">
        <v>3.49</v>
      </c>
      <c r="G118" s="13">
        <f t="shared" si="16"/>
        <v>977.2</v>
      </c>
      <c r="H118" s="13">
        <f t="shared" si="14"/>
        <v>0</v>
      </c>
    </row>
    <row r="119" spans="1:8" ht="18" x14ac:dyDescent="0.3">
      <c r="A119" s="30" t="s">
        <v>98</v>
      </c>
      <c r="B119" s="30"/>
      <c r="C119" s="10" t="s">
        <v>114</v>
      </c>
      <c r="D119" s="11">
        <v>220</v>
      </c>
      <c r="E119" s="12">
        <f t="shared" si="15"/>
        <v>0</v>
      </c>
      <c r="F119" s="19">
        <v>3.49</v>
      </c>
      <c r="G119" s="13">
        <f t="shared" si="16"/>
        <v>767.80000000000007</v>
      </c>
      <c r="H119" s="13">
        <f t="shared" si="14"/>
        <v>0</v>
      </c>
    </row>
    <row r="120" spans="1:8" ht="18" x14ac:dyDescent="0.3">
      <c r="A120" s="30" t="s">
        <v>98</v>
      </c>
      <c r="B120" s="30"/>
      <c r="C120" s="10" t="s">
        <v>115</v>
      </c>
      <c r="D120" s="11">
        <v>320</v>
      </c>
      <c r="E120" s="12">
        <f t="shared" si="15"/>
        <v>0</v>
      </c>
      <c r="F120" s="19">
        <v>3.49</v>
      </c>
      <c r="G120" s="13">
        <f t="shared" si="16"/>
        <v>1116.8000000000002</v>
      </c>
      <c r="H120" s="13">
        <f t="shared" si="14"/>
        <v>0</v>
      </c>
    </row>
    <row r="121" spans="1:8" ht="18" x14ac:dyDescent="0.3">
      <c r="A121" s="30" t="s">
        <v>98</v>
      </c>
      <c r="B121" s="30"/>
      <c r="C121" s="10" t="s">
        <v>116</v>
      </c>
      <c r="D121" s="11">
        <v>260</v>
      </c>
      <c r="E121" s="12">
        <f t="shared" si="15"/>
        <v>0</v>
      </c>
      <c r="F121" s="19">
        <v>3.49</v>
      </c>
      <c r="G121" s="13">
        <f t="shared" si="16"/>
        <v>907.40000000000009</v>
      </c>
      <c r="H121" s="13">
        <f t="shared" si="14"/>
        <v>0</v>
      </c>
    </row>
    <row r="122" spans="1:8" ht="18" x14ac:dyDescent="0.3">
      <c r="A122" s="30" t="s">
        <v>98</v>
      </c>
      <c r="B122" s="30"/>
      <c r="C122" s="10" t="s">
        <v>117</v>
      </c>
      <c r="D122" s="11">
        <v>300</v>
      </c>
      <c r="E122" s="12">
        <f t="shared" si="15"/>
        <v>0</v>
      </c>
      <c r="F122" s="19">
        <v>3.49</v>
      </c>
      <c r="G122" s="13">
        <f t="shared" si="16"/>
        <v>1047</v>
      </c>
      <c r="H122" s="13">
        <f t="shared" si="14"/>
        <v>0</v>
      </c>
    </row>
    <row r="123" spans="1:8" ht="18" x14ac:dyDescent="0.35">
      <c r="A123" s="30" t="s">
        <v>98</v>
      </c>
      <c r="B123" s="14"/>
      <c r="C123" s="10" t="s">
        <v>118</v>
      </c>
      <c r="D123" s="11">
        <v>100</v>
      </c>
      <c r="E123" s="12">
        <f t="shared" si="15"/>
        <v>0</v>
      </c>
      <c r="F123" s="19">
        <v>2.99</v>
      </c>
      <c r="G123" s="13">
        <f t="shared" si="16"/>
        <v>299</v>
      </c>
      <c r="H123" s="13">
        <f t="shared" si="14"/>
        <v>0</v>
      </c>
    </row>
    <row r="124" spans="1:8" ht="18" x14ac:dyDescent="0.35">
      <c r="A124" s="30" t="s">
        <v>98</v>
      </c>
      <c r="B124" s="14"/>
      <c r="C124" s="10" t="s">
        <v>119</v>
      </c>
      <c r="D124" s="11">
        <v>50</v>
      </c>
      <c r="E124" s="12">
        <f t="shared" si="15"/>
        <v>0</v>
      </c>
      <c r="F124" s="19">
        <v>2.99</v>
      </c>
      <c r="G124" s="13">
        <f t="shared" si="16"/>
        <v>149.5</v>
      </c>
      <c r="H124" s="13">
        <f t="shared" si="14"/>
        <v>0</v>
      </c>
    </row>
    <row r="125" spans="1:8" ht="18" x14ac:dyDescent="0.35">
      <c r="A125" s="30" t="s">
        <v>98</v>
      </c>
      <c r="B125" s="14"/>
      <c r="C125" s="10" t="s">
        <v>120</v>
      </c>
      <c r="D125" s="11">
        <v>150</v>
      </c>
      <c r="E125" s="12">
        <f t="shared" si="15"/>
        <v>0</v>
      </c>
      <c r="F125" s="19">
        <v>2.4900000000000002</v>
      </c>
      <c r="G125" s="13">
        <f t="shared" si="16"/>
        <v>373.50000000000006</v>
      </c>
      <c r="H125" s="13">
        <f t="shared" si="14"/>
        <v>0</v>
      </c>
    </row>
    <row r="126" spans="1:8" ht="18" x14ac:dyDescent="0.35">
      <c r="A126" s="30" t="s">
        <v>98</v>
      </c>
      <c r="B126" s="14"/>
      <c r="C126" s="10" t="s">
        <v>213</v>
      </c>
      <c r="D126" s="11">
        <v>80</v>
      </c>
      <c r="E126" s="12">
        <f t="shared" si="15"/>
        <v>0</v>
      </c>
      <c r="F126" s="19">
        <v>2.4900000000000002</v>
      </c>
      <c r="G126" s="13">
        <f t="shared" si="16"/>
        <v>199.20000000000002</v>
      </c>
      <c r="H126" s="13">
        <f t="shared" si="14"/>
        <v>0</v>
      </c>
    </row>
    <row r="127" spans="1:8" ht="18" x14ac:dyDescent="0.35">
      <c r="A127" s="30" t="s">
        <v>98</v>
      </c>
      <c r="B127" s="14"/>
      <c r="C127" s="10" t="s">
        <v>121</v>
      </c>
      <c r="D127" s="11">
        <v>100</v>
      </c>
      <c r="E127" s="12">
        <f t="shared" si="15"/>
        <v>0</v>
      </c>
      <c r="F127" s="19">
        <v>3.49</v>
      </c>
      <c r="G127" s="13">
        <f t="shared" si="16"/>
        <v>349</v>
      </c>
      <c r="H127" s="13">
        <f t="shared" si="14"/>
        <v>0</v>
      </c>
    </row>
    <row r="128" spans="1:8" ht="18" x14ac:dyDescent="0.35">
      <c r="A128" s="30" t="s">
        <v>98</v>
      </c>
      <c r="B128" s="14"/>
      <c r="C128" s="10" t="s">
        <v>122</v>
      </c>
      <c r="D128" s="11">
        <v>40</v>
      </c>
      <c r="E128" s="12">
        <f t="shared" si="15"/>
        <v>0</v>
      </c>
      <c r="F128" s="19">
        <v>3.49</v>
      </c>
      <c r="G128" s="13">
        <f t="shared" si="16"/>
        <v>139.60000000000002</v>
      </c>
      <c r="H128" s="13">
        <f t="shared" si="14"/>
        <v>0</v>
      </c>
    </row>
    <row r="129" spans="1:8" ht="18" x14ac:dyDescent="0.35">
      <c r="A129" s="30" t="s">
        <v>98</v>
      </c>
      <c r="B129" s="14"/>
      <c r="C129" s="10" t="s">
        <v>123</v>
      </c>
      <c r="D129" s="11">
        <v>100</v>
      </c>
      <c r="E129" s="12">
        <f t="shared" si="15"/>
        <v>0</v>
      </c>
      <c r="F129" s="19">
        <v>3.49</v>
      </c>
      <c r="G129" s="13">
        <f t="shared" si="16"/>
        <v>349</v>
      </c>
      <c r="H129" s="13">
        <f t="shared" si="14"/>
        <v>0</v>
      </c>
    </row>
    <row r="130" spans="1:8" ht="18" x14ac:dyDescent="0.35">
      <c r="A130" s="30" t="s">
        <v>98</v>
      </c>
      <c r="B130" s="14"/>
      <c r="C130" s="10" t="s">
        <v>124</v>
      </c>
      <c r="D130" s="11">
        <v>40</v>
      </c>
      <c r="E130" s="12">
        <f t="shared" si="15"/>
        <v>0</v>
      </c>
      <c r="F130" s="19">
        <v>3.49</v>
      </c>
      <c r="G130" s="13">
        <f t="shared" si="16"/>
        <v>139.60000000000002</v>
      </c>
      <c r="H130" s="13">
        <f t="shared" si="14"/>
        <v>0</v>
      </c>
    </row>
    <row r="131" spans="1:8" ht="18" x14ac:dyDescent="0.35">
      <c r="A131" s="30" t="s">
        <v>98</v>
      </c>
      <c r="B131" s="14"/>
      <c r="C131" s="10" t="s">
        <v>125</v>
      </c>
      <c r="D131" s="11">
        <v>40</v>
      </c>
      <c r="E131" s="12">
        <f t="shared" si="15"/>
        <v>0</v>
      </c>
      <c r="F131" s="19">
        <v>2.99</v>
      </c>
      <c r="G131" s="13">
        <f t="shared" si="16"/>
        <v>119.60000000000001</v>
      </c>
      <c r="H131" s="13">
        <f t="shared" si="14"/>
        <v>0</v>
      </c>
    </row>
    <row r="132" spans="1:8" ht="18" x14ac:dyDescent="0.35">
      <c r="A132" s="30" t="s">
        <v>98</v>
      </c>
      <c r="B132" s="14"/>
      <c r="C132" s="10" t="s">
        <v>126</v>
      </c>
      <c r="D132" s="11">
        <v>40</v>
      </c>
      <c r="E132" s="12">
        <f t="shared" si="15"/>
        <v>0</v>
      </c>
      <c r="F132" s="19">
        <v>3.99</v>
      </c>
      <c r="G132" s="13">
        <f t="shared" si="16"/>
        <v>159.60000000000002</v>
      </c>
      <c r="H132" s="13">
        <f t="shared" si="14"/>
        <v>0</v>
      </c>
    </row>
    <row r="133" spans="1:8" ht="18" x14ac:dyDescent="0.35">
      <c r="A133" s="30" t="s">
        <v>98</v>
      </c>
      <c r="B133" s="14"/>
      <c r="C133" s="10" t="s">
        <v>127</v>
      </c>
      <c r="D133" s="11">
        <v>60</v>
      </c>
      <c r="E133" s="12">
        <f t="shared" si="15"/>
        <v>0</v>
      </c>
      <c r="F133" s="19">
        <v>5.99</v>
      </c>
      <c r="G133" s="13">
        <f t="shared" si="16"/>
        <v>359.40000000000003</v>
      </c>
      <c r="H133" s="13">
        <f t="shared" si="14"/>
        <v>0</v>
      </c>
    </row>
    <row r="134" spans="1:8" ht="18" x14ac:dyDescent="0.35">
      <c r="A134" s="30" t="s">
        <v>98</v>
      </c>
      <c r="B134" s="14"/>
      <c r="C134" s="10" t="s">
        <v>128</v>
      </c>
      <c r="D134" s="11">
        <v>50</v>
      </c>
      <c r="E134" s="12">
        <f t="shared" si="15"/>
        <v>0</v>
      </c>
      <c r="F134" s="19">
        <v>4.99</v>
      </c>
      <c r="G134" s="13">
        <f t="shared" si="16"/>
        <v>249.5</v>
      </c>
      <c r="H134" s="13">
        <f t="shared" si="14"/>
        <v>0</v>
      </c>
    </row>
    <row r="135" spans="1:8" ht="18" x14ac:dyDescent="0.35">
      <c r="A135" s="30" t="s">
        <v>98</v>
      </c>
      <c r="B135" s="14"/>
      <c r="C135" s="10" t="s">
        <v>129</v>
      </c>
      <c r="D135" s="11">
        <v>50</v>
      </c>
      <c r="E135" s="12">
        <f t="shared" si="15"/>
        <v>0</v>
      </c>
      <c r="F135" s="19">
        <v>3.49</v>
      </c>
      <c r="G135" s="13">
        <f t="shared" si="16"/>
        <v>174.5</v>
      </c>
      <c r="H135" s="13">
        <f t="shared" si="14"/>
        <v>0</v>
      </c>
    </row>
    <row r="136" spans="1:8" ht="18" x14ac:dyDescent="0.35">
      <c r="A136" s="30" t="s">
        <v>98</v>
      </c>
      <c r="B136" s="14"/>
      <c r="C136" s="10" t="s">
        <v>130</v>
      </c>
      <c r="D136" s="11">
        <v>40</v>
      </c>
      <c r="E136" s="12">
        <f t="shared" si="15"/>
        <v>0</v>
      </c>
      <c r="F136" s="19">
        <v>3.49</v>
      </c>
      <c r="G136" s="13">
        <f t="shared" si="16"/>
        <v>139.60000000000002</v>
      </c>
      <c r="H136" s="13">
        <f t="shared" si="14"/>
        <v>0</v>
      </c>
    </row>
    <row r="137" spans="1:8" ht="18" x14ac:dyDescent="0.35">
      <c r="A137" s="30" t="s">
        <v>98</v>
      </c>
      <c r="B137" s="14"/>
      <c r="C137" s="10" t="s">
        <v>131</v>
      </c>
      <c r="D137" s="11">
        <v>50</v>
      </c>
      <c r="E137" s="12">
        <f t="shared" si="15"/>
        <v>0</v>
      </c>
      <c r="F137" s="19">
        <v>2.99</v>
      </c>
      <c r="G137" s="13">
        <f t="shared" si="16"/>
        <v>149.5</v>
      </c>
      <c r="H137" s="13">
        <f t="shared" si="14"/>
        <v>0</v>
      </c>
    </row>
    <row r="138" spans="1:8" ht="18" x14ac:dyDescent="0.35">
      <c r="A138" s="30" t="s">
        <v>98</v>
      </c>
      <c r="B138" s="14"/>
      <c r="C138" s="10" t="s">
        <v>132</v>
      </c>
      <c r="D138" s="11">
        <v>275</v>
      </c>
      <c r="E138" s="12">
        <f t="shared" si="15"/>
        <v>0</v>
      </c>
      <c r="F138" s="19">
        <v>3.49</v>
      </c>
      <c r="G138" s="13">
        <f t="shared" si="16"/>
        <v>959.75000000000011</v>
      </c>
      <c r="H138" s="13">
        <f t="shared" si="14"/>
        <v>0</v>
      </c>
    </row>
    <row r="139" spans="1:8" ht="18" x14ac:dyDescent="0.35">
      <c r="A139" s="30" t="s">
        <v>98</v>
      </c>
      <c r="B139" s="14"/>
      <c r="C139" s="10" t="s">
        <v>133</v>
      </c>
      <c r="D139" s="11">
        <v>300</v>
      </c>
      <c r="E139" s="12">
        <f t="shared" si="15"/>
        <v>0</v>
      </c>
      <c r="F139" s="19">
        <v>2.99</v>
      </c>
      <c r="G139" s="13">
        <f t="shared" si="16"/>
        <v>897.00000000000011</v>
      </c>
      <c r="H139" s="13">
        <f t="shared" si="14"/>
        <v>0</v>
      </c>
    </row>
    <row r="140" spans="1:8" ht="18" x14ac:dyDescent="0.35">
      <c r="A140" s="30" t="s">
        <v>98</v>
      </c>
      <c r="B140" s="14"/>
      <c r="C140" s="10" t="s">
        <v>134</v>
      </c>
      <c r="D140" s="11">
        <v>275</v>
      </c>
      <c r="E140" s="12">
        <f t="shared" si="15"/>
        <v>0</v>
      </c>
      <c r="F140" s="19">
        <v>3.49</v>
      </c>
      <c r="G140" s="13">
        <f t="shared" si="16"/>
        <v>959.75000000000011</v>
      </c>
      <c r="H140" s="13">
        <f t="shared" si="14"/>
        <v>0</v>
      </c>
    </row>
    <row r="141" spans="1:8" ht="18" x14ac:dyDescent="0.35">
      <c r="A141" s="30" t="s">
        <v>98</v>
      </c>
      <c r="B141" s="14"/>
      <c r="C141" s="10" t="s">
        <v>135</v>
      </c>
      <c r="D141" s="11">
        <v>300</v>
      </c>
      <c r="E141" s="12">
        <f t="shared" si="15"/>
        <v>0</v>
      </c>
      <c r="F141" s="19">
        <v>2.99</v>
      </c>
      <c r="G141" s="13">
        <f t="shared" si="16"/>
        <v>897.00000000000011</v>
      </c>
      <c r="H141" s="13">
        <f t="shared" si="14"/>
        <v>0</v>
      </c>
    </row>
    <row r="142" spans="1:8" ht="18" x14ac:dyDescent="0.35">
      <c r="A142" s="30" t="s">
        <v>98</v>
      </c>
      <c r="B142" s="14"/>
      <c r="C142" s="10" t="s">
        <v>136</v>
      </c>
      <c r="D142" s="11">
        <v>275</v>
      </c>
      <c r="E142" s="12">
        <f t="shared" si="15"/>
        <v>0</v>
      </c>
      <c r="F142" s="19">
        <v>3.49</v>
      </c>
      <c r="G142" s="13">
        <f t="shared" si="16"/>
        <v>959.75000000000011</v>
      </c>
      <c r="H142" s="13">
        <f t="shared" si="14"/>
        <v>0</v>
      </c>
    </row>
    <row r="143" spans="1:8" ht="18" x14ac:dyDescent="0.35">
      <c r="A143" s="30" t="s">
        <v>98</v>
      </c>
      <c r="B143" s="14"/>
      <c r="C143" s="10" t="s">
        <v>137</v>
      </c>
      <c r="D143" s="11">
        <v>300</v>
      </c>
      <c r="E143" s="12">
        <f t="shared" si="15"/>
        <v>0</v>
      </c>
      <c r="F143" s="19">
        <v>2.99</v>
      </c>
      <c r="G143" s="13">
        <f t="shared" si="16"/>
        <v>897.00000000000011</v>
      </c>
      <c r="H143" s="13">
        <f t="shared" si="14"/>
        <v>0</v>
      </c>
    </row>
    <row r="144" spans="1:8" ht="17.399999999999999" x14ac:dyDescent="0.3">
      <c r="A144" s="22" t="s">
        <v>138</v>
      </c>
      <c r="B144" s="23">
        <f>SUM(B97:B143)</f>
        <v>0</v>
      </c>
      <c r="C144" s="24"/>
      <c r="D144" s="25"/>
      <c r="E144" s="25">
        <f>SUM(E97:E143)</f>
        <v>0</v>
      </c>
      <c r="F144" s="26"/>
      <c r="G144" s="26"/>
      <c r="H144" s="26">
        <f>SUM(H97:H143)</f>
        <v>0</v>
      </c>
    </row>
    <row r="145" spans="1:8" ht="17.399999999999999" x14ac:dyDescent="0.3">
      <c r="A145" s="5"/>
      <c r="B145" s="4"/>
      <c r="C145" s="27"/>
      <c r="D145" s="28"/>
      <c r="E145" s="28"/>
      <c r="F145" s="6"/>
      <c r="G145" s="6"/>
      <c r="H145" s="6"/>
    </row>
    <row r="146" spans="1:8" ht="18" x14ac:dyDescent="0.35">
      <c r="A146" s="8" t="s">
        <v>18</v>
      </c>
      <c r="B146" s="14"/>
      <c r="C146" s="10" t="s">
        <v>139</v>
      </c>
      <c r="D146" s="11">
        <v>200</v>
      </c>
      <c r="E146" s="12">
        <f t="shared" ref="E146:E160" si="17">B146*D146</f>
        <v>0</v>
      </c>
      <c r="F146" s="13">
        <v>3.49</v>
      </c>
      <c r="G146" s="13">
        <f t="shared" ref="G146:G160" si="18">D146*F146</f>
        <v>698</v>
      </c>
      <c r="H146" s="13">
        <f t="shared" ref="H146:H160" si="19">B146*G146</f>
        <v>0</v>
      </c>
    </row>
    <row r="147" spans="1:8" ht="18" x14ac:dyDescent="0.35">
      <c r="A147" s="30" t="s">
        <v>18</v>
      </c>
      <c r="B147" s="14"/>
      <c r="C147" s="10" t="s">
        <v>140</v>
      </c>
      <c r="D147" s="11">
        <v>300</v>
      </c>
      <c r="E147" s="12">
        <f t="shared" si="17"/>
        <v>0</v>
      </c>
      <c r="F147" s="19">
        <v>2.99</v>
      </c>
      <c r="G147" s="13">
        <f t="shared" si="18"/>
        <v>897.00000000000011</v>
      </c>
      <c r="H147" s="13">
        <f t="shared" si="19"/>
        <v>0</v>
      </c>
    </row>
    <row r="148" spans="1:8" ht="18" x14ac:dyDescent="0.35">
      <c r="A148" s="30" t="s">
        <v>18</v>
      </c>
      <c r="B148" s="14"/>
      <c r="C148" s="10" t="s">
        <v>141</v>
      </c>
      <c r="D148" s="11">
        <v>200</v>
      </c>
      <c r="E148" s="12">
        <f t="shared" si="17"/>
        <v>0</v>
      </c>
      <c r="F148" s="19">
        <v>3.49</v>
      </c>
      <c r="G148" s="13">
        <f t="shared" si="18"/>
        <v>698</v>
      </c>
      <c r="H148" s="13">
        <f t="shared" si="19"/>
        <v>0</v>
      </c>
    </row>
    <row r="149" spans="1:8" ht="18" x14ac:dyDescent="0.35">
      <c r="A149" s="30" t="s">
        <v>18</v>
      </c>
      <c r="B149" s="14"/>
      <c r="C149" s="10" t="s">
        <v>142</v>
      </c>
      <c r="D149" s="11">
        <v>300</v>
      </c>
      <c r="E149" s="12">
        <f t="shared" si="17"/>
        <v>0</v>
      </c>
      <c r="F149" s="19">
        <v>2.99</v>
      </c>
      <c r="G149" s="13">
        <f t="shared" si="18"/>
        <v>897.00000000000011</v>
      </c>
      <c r="H149" s="13">
        <f t="shared" si="19"/>
        <v>0</v>
      </c>
    </row>
    <row r="150" spans="1:8" ht="18" x14ac:dyDescent="0.35">
      <c r="A150" s="30" t="s">
        <v>18</v>
      </c>
      <c r="B150" s="14"/>
      <c r="C150" s="10" t="s">
        <v>143</v>
      </c>
      <c r="D150" s="11">
        <v>200</v>
      </c>
      <c r="E150" s="12">
        <f t="shared" si="17"/>
        <v>0</v>
      </c>
      <c r="F150" s="19">
        <v>3.49</v>
      </c>
      <c r="G150" s="13">
        <f t="shared" si="18"/>
        <v>698</v>
      </c>
      <c r="H150" s="13">
        <f t="shared" si="19"/>
        <v>0</v>
      </c>
    </row>
    <row r="151" spans="1:8" ht="18" x14ac:dyDescent="0.35">
      <c r="A151" s="30" t="s">
        <v>18</v>
      </c>
      <c r="B151" s="14"/>
      <c r="C151" s="10" t="s">
        <v>137</v>
      </c>
      <c r="D151" s="11">
        <v>300</v>
      </c>
      <c r="E151" s="12">
        <f t="shared" si="17"/>
        <v>0</v>
      </c>
      <c r="F151" s="19">
        <v>2.99</v>
      </c>
      <c r="G151" s="13">
        <f t="shared" si="18"/>
        <v>897.00000000000011</v>
      </c>
      <c r="H151" s="13">
        <f t="shared" si="19"/>
        <v>0</v>
      </c>
    </row>
    <row r="152" spans="1:8" ht="18" x14ac:dyDescent="0.3">
      <c r="A152" s="30" t="s">
        <v>18</v>
      </c>
      <c r="B152" s="30"/>
      <c r="C152" s="10" t="s">
        <v>200</v>
      </c>
      <c r="D152" s="11">
        <v>200</v>
      </c>
      <c r="E152" s="12">
        <f t="shared" si="17"/>
        <v>0</v>
      </c>
      <c r="F152" s="19">
        <v>3.99</v>
      </c>
      <c r="G152" s="13">
        <f t="shared" si="18"/>
        <v>798</v>
      </c>
      <c r="H152" s="13">
        <f t="shared" si="19"/>
        <v>0</v>
      </c>
    </row>
    <row r="153" spans="1:8" ht="18" x14ac:dyDescent="0.3">
      <c r="A153" s="30" t="s">
        <v>18</v>
      </c>
      <c r="B153" s="30"/>
      <c r="C153" s="10" t="s">
        <v>201</v>
      </c>
      <c r="D153" s="11">
        <v>100</v>
      </c>
      <c r="E153" s="12">
        <f t="shared" si="17"/>
        <v>0</v>
      </c>
      <c r="F153" s="19">
        <v>3.99</v>
      </c>
      <c r="G153" s="13">
        <f t="shared" si="18"/>
        <v>399</v>
      </c>
      <c r="H153" s="13">
        <f t="shared" si="19"/>
        <v>0</v>
      </c>
    </row>
    <row r="154" spans="1:8" ht="18" x14ac:dyDescent="0.3">
      <c r="A154" s="30" t="s">
        <v>18</v>
      </c>
      <c r="B154" s="30"/>
      <c r="C154" s="10" t="s">
        <v>202</v>
      </c>
      <c r="D154" s="11">
        <v>200</v>
      </c>
      <c r="E154" s="12">
        <f t="shared" si="17"/>
        <v>0</v>
      </c>
      <c r="F154" s="19">
        <v>3.99</v>
      </c>
      <c r="G154" s="13">
        <f t="shared" si="18"/>
        <v>798</v>
      </c>
      <c r="H154" s="13">
        <f t="shared" si="19"/>
        <v>0</v>
      </c>
    </row>
    <row r="155" spans="1:8" ht="18" x14ac:dyDescent="0.3">
      <c r="A155" s="30" t="s">
        <v>18</v>
      </c>
      <c r="B155" s="30"/>
      <c r="C155" s="10" t="s">
        <v>203</v>
      </c>
      <c r="D155" s="11">
        <v>100</v>
      </c>
      <c r="E155" s="12">
        <f t="shared" si="17"/>
        <v>0</v>
      </c>
      <c r="F155" s="19">
        <v>3.99</v>
      </c>
      <c r="G155" s="13">
        <f t="shared" si="18"/>
        <v>399</v>
      </c>
      <c r="H155" s="13">
        <f t="shared" si="19"/>
        <v>0</v>
      </c>
    </row>
    <row r="156" spans="1:8" ht="18" x14ac:dyDescent="0.3">
      <c r="A156" s="30" t="s">
        <v>18</v>
      </c>
      <c r="B156" s="30"/>
      <c r="C156" s="32" t="s">
        <v>96</v>
      </c>
      <c r="D156" s="11"/>
      <c r="E156" s="12">
        <f t="shared" si="17"/>
        <v>0</v>
      </c>
      <c r="F156" s="19"/>
      <c r="G156" s="13">
        <f t="shared" si="18"/>
        <v>0</v>
      </c>
      <c r="H156" s="13">
        <f t="shared" si="19"/>
        <v>0</v>
      </c>
    </row>
    <row r="157" spans="1:8" ht="18" x14ac:dyDescent="0.3">
      <c r="A157" s="30" t="s">
        <v>18</v>
      </c>
      <c r="B157" s="30"/>
      <c r="C157" s="32" t="s">
        <v>96</v>
      </c>
      <c r="D157" s="11"/>
      <c r="E157" s="12">
        <f t="shared" si="17"/>
        <v>0</v>
      </c>
      <c r="F157" s="19"/>
      <c r="G157" s="13">
        <f t="shared" si="18"/>
        <v>0</v>
      </c>
      <c r="H157" s="13">
        <f t="shared" si="19"/>
        <v>0</v>
      </c>
    </row>
    <row r="158" spans="1:8" ht="18" x14ac:dyDescent="0.3">
      <c r="A158" s="30" t="s">
        <v>18</v>
      </c>
      <c r="B158" s="30"/>
      <c r="C158" s="32" t="s">
        <v>96</v>
      </c>
      <c r="D158" s="11"/>
      <c r="E158" s="12">
        <f t="shared" si="17"/>
        <v>0</v>
      </c>
      <c r="F158" s="19"/>
      <c r="G158" s="13">
        <f t="shared" si="18"/>
        <v>0</v>
      </c>
      <c r="H158" s="13">
        <f t="shared" si="19"/>
        <v>0</v>
      </c>
    </row>
    <row r="159" spans="1:8" ht="18" x14ac:dyDescent="0.3">
      <c r="A159" s="30" t="s">
        <v>18</v>
      </c>
      <c r="B159" s="30"/>
      <c r="C159" s="32" t="s">
        <v>96</v>
      </c>
      <c r="D159" s="11"/>
      <c r="E159" s="12">
        <f t="shared" si="17"/>
        <v>0</v>
      </c>
      <c r="F159" s="19"/>
      <c r="G159" s="13">
        <f t="shared" si="18"/>
        <v>0</v>
      </c>
      <c r="H159" s="13">
        <f t="shared" si="19"/>
        <v>0</v>
      </c>
    </row>
    <row r="160" spans="1:8" ht="18" x14ac:dyDescent="0.3">
      <c r="A160" s="30" t="s">
        <v>18</v>
      </c>
      <c r="B160" s="30"/>
      <c r="C160" s="32" t="s">
        <v>96</v>
      </c>
      <c r="D160" s="11"/>
      <c r="E160" s="12">
        <f t="shared" si="17"/>
        <v>0</v>
      </c>
      <c r="F160" s="19"/>
      <c r="G160" s="13">
        <f t="shared" si="18"/>
        <v>0</v>
      </c>
      <c r="H160" s="13">
        <f t="shared" si="19"/>
        <v>0</v>
      </c>
    </row>
    <row r="161" spans="1:8" ht="17.399999999999999" x14ac:dyDescent="0.3">
      <c r="A161" s="22" t="s">
        <v>144</v>
      </c>
      <c r="B161" s="23">
        <f>SUM(B146:B160)</f>
        <v>0</v>
      </c>
      <c r="C161" s="24"/>
      <c r="D161" s="25"/>
      <c r="E161" s="25">
        <f>SUM(E146:E160)</f>
        <v>0</v>
      </c>
      <c r="F161" s="26"/>
      <c r="G161" s="26"/>
      <c r="H161" s="26">
        <f>SUM(H146:H160)</f>
        <v>0</v>
      </c>
    </row>
    <row r="162" spans="1:8" ht="17.399999999999999" x14ac:dyDescent="0.3">
      <c r="A162" s="5"/>
      <c r="B162" s="4"/>
      <c r="C162" s="27"/>
      <c r="D162" s="28"/>
      <c r="E162" s="28"/>
      <c r="F162" s="6"/>
      <c r="G162" s="6"/>
      <c r="H162" s="6"/>
    </row>
    <row r="163" spans="1:8" ht="18" x14ac:dyDescent="0.35">
      <c r="A163" s="8" t="s">
        <v>20</v>
      </c>
      <c r="B163" s="14"/>
      <c r="C163" s="10" t="s">
        <v>145</v>
      </c>
      <c r="D163" s="11">
        <v>50</v>
      </c>
      <c r="E163" s="12">
        <f t="shared" ref="E163:E170" si="20">B163*D163</f>
        <v>0</v>
      </c>
      <c r="F163" s="13">
        <v>4.99</v>
      </c>
      <c r="G163" s="13">
        <f t="shared" ref="G163:G170" si="21">D163*F163</f>
        <v>249.5</v>
      </c>
      <c r="H163" s="13">
        <f t="shared" ref="H163:H170" si="22">B163*G163</f>
        <v>0</v>
      </c>
    </row>
    <row r="164" spans="1:8" ht="18" x14ac:dyDescent="0.35">
      <c r="A164" s="30" t="s">
        <v>20</v>
      </c>
      <c r="B164" s="14"/>
      <c r="C164" s="10" t="s">
        <v>146</v>
      </c>
      <c r="D164" s="11">
        <v>30</v>
      </c>
      <c r="E164" s="12">
        <f t="shared" si="20"/>
        <v>0</v>
      </c>
      <c r="F164" s="19">
        <v>4.99</v>
      </c>
      <c r="G164" s="13">
        <f t="shared" si="21"/>
        <v>149.70000000000002</v>
      </c>
      <c r="H164" s="13">
        <f t="shared" si="22"/>
        <v>0</v>
      </c>
    </row>
    <row r="165" spans="1:8" ht="18" x14ac:dyDescent="0.35">
      <c r="A165" s="30" t="s">
        <v>20</v>
      </c>
      <c r="B165" s="14"/>
      <c r="C165" s="10" t="s">
        <v>147</v>
      </c>
      <c r="D165" s="11">
        <v>60</v>
      </c>
      <c r="E165" s="12">
        <f t="shared" si="20"/>
        <v>0</v>
      </c>
      <c r="F165" s="19">
        <v>6.99</v>
      </c>
      <c r="G165" s="13">
        <f t="shared" si="21"/>
        <v>419.40000000000003</v>
      </c>
      <c r="H165" s="13">
        <f t="shared" si="22"/>
        <v>0</v>
      </c>
    </row>
    <row r="166" spans="1:8" ht="18" x14ac:dyDescent="0.35">
      <c r="A166" s="30" t="s">
        <v>20</v>
      </c>
      <c r="B166" s="14"/>
      <c r="C166" s="10" t="s">
        <v>148</v>
      </c>
      <c r="D166" s="11">
        <v>30</v>
      </c>
      <c r="E166" s="12">
        <f t="shared" si="20"/>
        <v>0</v>
      </c>
      <c r="F166" s="19">
        <v>6.99</v>
      </c>
      <c r="G166" s="13">
        <f t="shared" si="21"/>
        <v>209.70000000000002</v>
      </c>
      <c r="H166" s="13">
        <f t="shared" si="22"/>
        <v>0</v>
      </c>
    </row>
    <row r="167" spans="1:8" ht="18" x14ac:dyDescent="0.35">
      <c r="A167" s="30" t="s">
        <v>20</v>
      </c>
      <c r="B167" s="14"/>
      <c r="C167" s="10" t="s">
        <v>149</v>
      </c>
      <c r="D167" s="11">
        <v>50</v>
      </c>
      <c r="E167" s="12">
        <f t="shared" si="20"/>
        <v>0</v>
      </c>
      <c r="F167" s="19">
        <v>4.99</v>
      </c>
      <c r="G167" s="13">
        <f t="shared" si="21"/>
        <v>249.5</v>
      </c>
      <c r="H167" s="13">
        <f t="shared" si="22"/>
        <v>0</v>
      </c>
    </row>
    <row r="168" spans="1:8" ht="18" x14ac:dyDescent="0.35">
      <c r="A168" s="30" t="s">
        <v>20</v>
      </c>
      <c r="B168" s="14"/>
      <c r="C168" s="10" t="s">
        <v>150</v>
      </c>
      <c r="D168" s="11">
        <v>30</v>
      </c>
      <c r="E168" s="12">
        <f t="shared" si="20"/>
        <v>0</v>
      </c>
      <c r="F168" s="19">
        <v>4.99</v>
      </c>
      <c r="G168" s="13">
        <f t="shared" si="21"/>
        <v>149.70000000000002</v>
      </c>
      <c r="H168" s="13">
        <f t="shared" si="22"/>
        <v>0</v>
      </c>
    </row>
    <row r="169" spans="1:8" ht="18" x14ac:dyDescent="0.35">
      <c r="A169" s="30" t="s">
        <v>20</v>
      </c>
      <c r="B169" s="14"/>
      <c r="C169" s="10" t="s">
        <v>151</v>
      </c>
      <c r="D169" s="11">
        <v>50</v>
      </c>
      <c r="E169" s="12">
        <f t="shared" si="20"/>
        <v>0</v>
      </c>
      <c r="F169" s="19">
        <v>4.99</v>
      </c>
      <c r="G169" s="13">
        <f t="shared" si="21"/>
        <v>249.5</v>
      </c>
      <c r="H169" s="13">
        <f t="shared" si="22"/>
        <v>0</v>
      </c>
    </row>
    <row r="170" spans="1:8" ht="18" x14ac:dyDescent="0.35">
      <c r="A170" s="30" t="s">
        <v>20</v>
      </c>
      <c r="B170" s="14"/>
      <c r="C170" s="10" t="s">
        <v>152</v>
      </c>
      <c r="D170" s="11">
        <v>50</v>
      </c>
      <c r="E170" s="12">
        <f t="shared" si="20"/>
        <v>0</v>
      </c>
      <c r="F170" s="19">
        <v>4.99</v>
      </c>
      <c r="G170" s="13">
        <f t="shared" si="21"/>
        <v>249.5</v>
      </c>
      <c r="H170" s="13">
        <f t="shared" si="22"/>
        <v>0</v>
      </c>
    </row>
    <row r="171" spans="1:8" ht="17.399999999999999" x14ac:dyDescent="0.3">
      <c r="A171" s="22" t="s">
        <v>153</v>
      </c>
      <c r="B171" s="23">
        <f>SUM(B163:B170)</f>
        <v>0</v>
      </c>
      <c r="C171" s="24"/>
      <c r="D171" s="25"/>
      <c r="E171" s="25">
        <f>SUM(E163:E170)</f>
        <v>0</v>
      </c>
      <c r="F171" s="26"/>
      <c r="G171" s="26"/>
      <c r="H171" s="26">
        <f>SUM(H163:H170)</f>
        <v>0</v>
      </c>
    </row>
    <row r="172" spans="1:8" ht="17.399999999999999" x14ac:dyDescent="0.3">
      <c r="A172" s="5"/>
      <c r="B172" s="4"/>
      <c r="C172" s="27"/>
      <c r="D172" s="28"/>
      <c r="E172" s="28"/>
      <c r="F172" s="6"/>
      <c r="G172" s="6"/>
      <c r="H172" s="6"/>
    </row>
    <row r="173" spans="1:8" ht="18" x14ac:dyDescent="0.3">
      <c r="A173" s="8" t="s">
        <v>22</v>
      </c>
      <c r="B173" s="11"/>
      <c r="C173" s="10" t="s">
        <v>154</v>
      </c>
      <c r="D173" s="11">
        <v>400</v>
      </c>
      <c r="E173" s="12">
        <f t="shared" ref="E173:E193" si="23">B173*D173</f>
        <v>0</v>
      </c>
      <c r="F173" s="13"/>
      <c r="G173" s="13">
        <f t="shared" ref="G173:G193" si="24">D173*F173</f>
        <v>0</v>
      </c>
      <c r="H173" s="13">
        <f t="shared" ref="H173:H193" si="25">B173*G173</f>
        <v>0</v>
      </c>
    </row>
    <row r="174" spans="1:8" ht="18" x14ac:dyDescent="0.3">
      <c r="A174" s="11" t="s">
        <v>22</v>
      </c>
      <c r="B174" s="11"/>
      <c r="C174" s="18" t="s">
        <v>155</v>
      </c>
      <c r="D174" s="11">
        <v>400</v>
      </c>
      <c r="E174" s="12">
        <f t="shared" si="23"/>
        <v>0</v>
      </c>
      <c r="F174" s="13"/>
      <c r="G174" s="13">
        <f t="shared" si="24"/>
        <v>0</v>
      </c>
      <c r="H174" s="13">
        <f t="shared" si="25"/>
        <v>0</v>
      </c>
    </row>
    <row r="175" spans="1:8" ht="18" x14ac:dyDescent="0.3">
      <c r="A175" s="11" t="s">
        <v>22</v>
      </c>
      <c r="B175" s="11"/>
      <c r="C175" s="18" t="s">
        <v>156</v>
      </c>
      <c r="D175" s="11">
        <v>60</v>
      </c>
      <c r="E175" s="12">
        <f t="shared" si="23"/>
        <v>0</v>
      </c>
      <c r="F175" s="13"/>
      <c r="G175" s="13">
        <f t="shared" si="24"/>
        <v>0</v>
      </c>
      <c r="H175" s="13">
        <f t="shared" si="25"/>
        <v>0</v>
      </c>
    </row>
    <row r="176" spans="1:8" ht="18" x14ac:dyDescent="0.3">
      <c r="A176" s="11" t="s">
        <v>22</v>
      </c>
      <c r="B176" s="11"/>
      <c r="C176" s="18" t="s">
        <v>157</v>
      </c>
      <c r="D176" s="11">
        <v>60</v>
      </c>
      <c r="E176" s="12">
        <f t="shared" si="23"/>
        <v>0</v>
      </c>
      <c r="F176" s="13"/>
      <c r="G176" s="13">
        <f t="shared" si="24"/>
        <v>0</v>
      </c>
      <c r="H176" s="13">
        <f t="shared" si="25"/>
        <v>0</v>
      </c>
    </row>
    <row r="177" spans="1:8" ht="18" x14ac:dyDescent="0.3">
      <c r="A177" s="11" t="s">
        <v>22</v>
      </c>
      <c r="B177" s="11"/>
      <c r="C177" s="18" t="s">
        <v>158</v>
      </c>
      <c r="D177" s="11">
        <v>60</v>
      </c>
      <c r="E177" s="12">
        <f t="shared" si="23"/>
        <v>0</v>
      </c>
      <c r="F177" s="13"/>
      <c r="G177" s="13">
        <f t="shared" si="24"/>
        <v>0</v>
      </c>
      <c r="H177" s="13">
        <f t="shared" si="25"/>
        <v>0</v>
      </c>
    </row>
    <row r="178" spans="1:8" ht="18" x14ac:dyDescent="0.3">
      <c r="A178" s="11" t="s">
        <v>22</v>
      </c>
      <c r="B178" s="11"/>
      <c r="C178" s="18" t="s">
        <v>159</v>
      </c>
      <c r="D178" s="11">
        <v>60</v>
      </c>
      <c r="E178" s="12">
        <f t="shared" si="23"/>
        <v>0</v>
      </c>
      <c r="F178" s="13"/>
      <c r="G178" s="13">
        <f t="shared" si="24"/>
        <v>0</v>
      </c>
      <c r="H178" s="13">
        <f t="shared" si="25"/>
        <v>0</v>
      </c>
    </row>
    <row r="179" spans="1:8" ht="18" x14ac:dyDescent="0.3">
      <c r="A179" s="11" t="s">
        <v>22</v>
      </c>
      <c r="B179" s="11"/>
      <c r="C179" s="18" t="s">
        <v>160</v>
      </c>
      <c r="D179" s="11">
        <v>80</v>
      </c>
      <c r="E179" s="12">
        <f t="shared" si="23"/>
        <v>0</v>
      </c>
      <c r="F179" s="13"/>
      <c r="G179" s="13">
        <f t="shared" si="24"/>
        <v>0</v>
      </c>
      <c r="H179" s="13">
        <f t="shared" si="25"/>
        <v>0</v>
      </c>
    </row>
    <row r="180" spans="1:8" ht="18" x14ac:dyDescent="0.3">
      <c r="A180" s="11" t="s">
        <v>22</v>
      </c>
      <c r="B180" s="11"/>
      <c r="C180" s="18" t="s">
        <v>161</v>
      </c>
      <c r="D180" s="11">
        <v>80</v>
      </c>
      <c r="E180" s="12">
        <f t="shared" si="23"/>
        <v>0</v>
      </c>
      <c r="F180" s="13"/>
      <c r="G180" s="13">
        <f t="shared" si="24"/>
        <v>0</v>
      </c>
      <c r="H180" s="13">
        <f t="shared" si="25"/>
        <v>0</v>
      </c>
    </row>
    <row r="181" spans="1:8" ht="18" x14ac:dyDescent="0.3">
      <c r="A181" s="11" t="s">
        <v>22</v>
      </c>
      <c r="B181" s="11"/>
      <c r="C181" s="18" t="s">
        <v>162</v>
      </c>
      <c r="D181" s="11">
        <v>80</v>
      </c>
      <c r="E181" s="12">
        <f t="shared" si="23"/>
        <v>0</v>
      </c>
      <c r="F181" s="13"/>
      <c r="G181" s="13">
        <f t="shared" si="24"/>
        <v>0</v>
      </c>
      <c r="H181" s="13">
        <f t="shared" si="25"/>
        <v>0</v>
      </c>
    </row>
    <row r="182" spans="1:8" ht="18" x14ac:dyDescent="0.3">
      <c r="A182" s="11" t="s">
        <v>22</v>
      </c>
      <c r="B182" s="11"/>
      <c r="C182" s="18" t="s">
        <v>163</v>
      </c>
      <c r="D182" s="11">
        <v>200</v>
      </c>
      <c r="E182" s="12">
        <f t="shared" si="23"/>
        <v>0</v>
      </c>
      <c r="F182" s="13"/>
      <c r="G182" s="13">
        <f t="shared" si="24"/>
        <v>0</v>
      </c>
      <c r="H182" s="13">
        <f t="shared" si="25"/>
        <v>0</v>
      </c>
    </row>
    <row r="183" spans="1:8" ht="18" x14ac:dyDescent="0.3">
      <c r="A183" s="11" t="s">
        <v>22</v>
      </c>
      <c r="B183" s="11"/>
      <c r="C183" s="18" t="s">
        <v>164</v>
      </c>
      <c r="D183" s="11">
        <v>100</v>
      </c>
      <c r="E183" s="12">
        <f t="shared" si="23"/>
        <v>0</v>
      </c>
      <c r="F183" s="13"/>
      <c r="G183" s="13">
        <f t="shared" si="24"/>
        <v>0</v>
      </c>
      <c r="H183" s="13">
        <f t="shared" si="25"/>
        <v>0</v>
      </c>
    </row>
    <row r="184" spans="1:8" ht="18" x14ac:dyDescent="0.3">
      <c r="A184" s="11" t="s">
        <v>22</v>
      </c>
      <c r="B184" s="11"/>
      <c r="C184" s="18" t="s">
        <v>165</v>
      </c>
      <c r="D184" s="11">
        <v>100</v>
      </c>
      <c r="E184" s="12">
        <f t="shared" si="23"/>
        <v>0</v>
      </c>
      <c r="F184" s="13"/>
      <c r="G184" s="13">
        <f t="shared" si="24"/>
        <v>0</v>
      </c>
      <c r="H184" s="13">
        <f t="shared" si="25"/>
        <v>0</v>
      </c>
    </row>
    <row r="185" spans="1:8" ht="18" x14ac:dyDescent="0.3">
      <c r="A185" s="11" t="s">
        <v>22</v>
      </c>
      <c r="B185" s="11"/>
      <c r="C185" s="18" t="s">
        <v>166</v>
      </c>
      <c r="D185" s="11">
        <v>400</v>
      </c>
      <c r="E185" s="12">
        <f t="shared" si="23"/>
        <v>0</v>
      </c>
      <c r="F185" s="13"/>
      <c r="G185" s="13">
        <f t="shared" si="24"/>
        <v>0</v>
      </c>
      <c r="H185" s="13">
        <f t="shared" si="25"/>
        <v>0</v>
      </c>
    </row>
    <row r="186" spans="1:8" ht="18" x14ac:dyDescent="0.3">
      <c r="A186" s="11" t="s">
        <v>22</v>
      </c>
      <c r="B186" s="11"/>
      <c r="C186" s="18" t="s">
        <v>167</v>
      </c>
      <c r="D186" s="11">
        <v>500</v>
      </c>
      <c r="E186" s="12">
        <f t="shared" si="23"/>
        <v>0</v>
      </c>
      <c r="F186" s="13"/>
      <c r="G186" s="13">
        <f t="shared" si="24"/>
        <v>0</v>
      </c>
      <c r="H186" s="13">
        <f t="shared" si="25"/>
        <v>0</v>
      </c>
    </row>
    <row r="187" spans="1:8" ht="18" x14ac:dyDescent="0.3">
      <c r="A187" s="11" t="s">
        <v>22</v>
      </c>
      <c r="B187" s="11"/>
      <c r="C187" s="18" t="s">
        <v>168</v>
      </c>
      <c r="D187" s="11">
        <v>500</v>
      </c>
      <c r="E187" s="12">
        <f t="shared" si="23"/>
        <v>0</v>
      </c>
      <c r="F187" s="13"/>
      <c r="G187" s="13">
        <f t="shared" si="24"/>
        <v>0</v>
      </c>
      <c r="H187" s="13">
        <f t="shared" si="25"/>
        <v>0</v>
      </c>
    </row>
    <row r="188" spans="1:8" ht="18" x14ac:dyDescent="0.3">
      <c r="A188" s="11" t="s">
        <v>22</v>
      </c>
      <c r="B188" s="11"/>
      <c r="C188" s="18" t="s">
        <v>169</v>
      </c>
      <c r="D188" s="11">
        <v>200</v>
      </c>
      <c r="E188" s="12">
        <f t="shared" si="23"/>
        <v>0</v>
      </c>
      <c r="F188" s="13"/>
      <c r="G188" s="13">
        <f t="shared" si="24"/>
        <v>0</v>
      </c>
      <c r="H188" s="13">
        <f t="shared" si="25"/>
        <v>0</v>
      </c>
    </row>
    <row r="189" spans="1:8" ht="18" x14ac:dyDescent="0.3">
      <c r="A189" s="11" t="s">
        <v>22</v>
      </c>
      <c r="B189" s="11"/>
      <c r="C189" s="18" t="s">
        <v>170</v>
      </c>
      <c r="D189" s="11">
        <v>200</v>
      </c>
      <c r="E189" s="12">
        <f t="shared" si="23"/>
        <v>0</v>
      </c>
      <c r="F189" s="13"/>
      <c r="G189" s="13">
        <f t="shared" si="24"/>
        <v>0</v>
      </c>
      <c r="H189" s="13">
        <f t="shared" si="25"/>
        <v>0</v>
      </c>
    </row>
    <row r="190" spans="1:8" ht="18" x14ac:dyDescent="0.3">
      <c r="A190" s="11" t="s">
        <v>22</v>
      </c>
      <c r="B190" s="11"/>
      <c r="C190" s="18" t="s">
        <v>171</v>
      </c>
      <c r="D190" s="11">
        <v>200</v>
      </c>
      <c r="E190" s="12">
        <f t="shared" si="23"/>
        <v>0</v>
      </c>
      <c r="F190" s="13"/>
      <c r="G190" s="13">
        <f t="shared" si="24"/>
        <v>0</v>
      </c>
      <c r="H190" s="13">
        <f t="shared" si="25"/>
        <v>0</v>
      </c>
    </row>
    <row r="191" spans="1:8" ht="18" x14ac:dyDescent="0.3">
      <c r="A191" s="11" t="s">
        <v>22</v>
      </c>
      <c r="B191" s="11"/>
      <c r="C191" s="32" t="s">
        <v>96</v>
      </c>
      <c r="D191" s="11"/>
      <c r="E191" s="12">
        <f t="shared" si="23"/>
        <v>0</v>
      </c>
      <c r="F191" s="13"/>
      <c r="G191" s="13">
        <f t="shared" si="24"/>
        <v>0</v>
      </c>
      <c r="H191" s="13">
        <f t="shared" si="25"/>
        <v>0</v>
      </c>
    </row>
    <row r="192" spans="1:8" ht="18" x14ac:dyDescent="0.3">
      <c r="A192" s="11" t="s">
        <v>22</v>
      </c>
      <c r="B192" s="11"/>
      <c r="C192" s="32" t="s">
        <v>96</v>
      </c>
      <c r="D192" s="11"/>
      <c r="E192" s="12">
        <f t="shared" si="23"/>
        <v>0</v>
      </c>
      <c r="F192" s="13"/>
      <c r="G192" s="13">
        <f t="shared" si="24"/>
        <v>0</v>
      </c>
      <c r="H192" s="13">
        <f t="shared" si="25"/>
        <v>0</v>
      </c>
    </row>
    <row r="193" spans="1:8" ht="18" x14ac:dyDescent="0.3">
      <c r="A193" s="11" t="s">
        <v>22</v>
      </c>
      <c r="B193" s="11"/>
      <c r="C193" s="32" t="s">
        <v>96</v>
      </c>
      <c r="D193" s="11"/>
      <c r="E193" s="12">
        <f t="shared" si="23"/>
        <v>0</v>
      </c>
      <c r="F193" s="13"/>
      <c r="G193" s="13">
        <f t="shared" si="24"/>
        <v>0</v>
      </c>
      <c r="H193" s="13">
        <f t="shared" si="25"/>
        <v>0</v>
      </c>
    </row>
    <row r="194" spans="1:8" ht="17.399999999999999" x14ac:dyDescent="0.3">
      <c r="A194" s="22" t="s">
        <v>172</v>
      </c>
      <c r="B194" s="23">
        <f>SUM(B173:B193)</f>
        <v>0</v>
      </c>
      <c r="C194" s="24"/>
      <c r="D194" s="25"/>
      <c r="E194" s="25">
        <f>SUM(E173:E193)</f>
        <v>0</v>
      </c>
      <c r="F194" s="26"/>
      <c r="G194" s="26"/>
      <c r="H194" s="26">
        <f>SUM(H173:H193)</f>
        <v>0</v>
      </c>
    </row>
    <row r="195" spans="1:8" ht="17.399999999999999" x14ac:dyDescent="0.3">
      <c r="A195" s="5"/>
      <c r="B195" s="4"/>
      <c r="C195" s="27"/>
      <c r="D195" s="28"/>
      <c r="E195" s="28"/>
      <c r="F195" s="6"/>
      <c r="G195" s="6"/>
      <c r="H195" s="6"/>
    </row>
    <row r="196" spans="1:8" ht="18" x14ac:dyDescent="0.35">
      <c r="A196" s="8" t="s">
        <v>173</v>
      </c>
      <c r="B196" s="14"/>
      <c r="C196" s="10" t="s">
        <v>174</v>
      </c>
      <c r="D196" s="11">
        <v>200</v>
      </c>
      <c r="E196" s="12">
        <f t="shared" ref="E196:E205" si="26">B196*D196</f>
        <v>0</v>
      </c>
      <c r="F196" s="13">
        <v>0.99</v>
      </c>
      <c r="G196" s="13">
        <f t="shared" ref="G196:G205" si="27">D196*F196</f>
        <v>198</v>
      </c>
      <c r="H196" s="13">
        <f t="shared" ref="H196:H205" si="28">B196*G196</f>
        <v>0</v>
      </c>
    </row>
    <row r="197" spans="1:8" ht="18" x14ac:dyDescent="0.35">
      <c r="A197" s="30" t="s">
        <v>173</v>
      </c>
      <c r="B197" s="14"/>
      <c r="C197" s="10" t="s">
        <v>214</v>
      </c>
      <c r="D197" s="11">
        <v>200</v>
      </c>
      <c r="E197" s="12">
        <f t="shared" si="26"/>
        <v>0</v>
      </c>
      <c r="F197" s="33">
        <v>0.99</v>
      </c>
      <c r="G197" s="13">
        <f t="shared" si="27"/>
        <v>198</v>
      </c>
      <c r="H197" s="13">
        <f t="shared" si="28"/>
        <v>0</v>
      </c>
    </row>
    <row r="198" spans="1:8" ht="18" x14ac:dyDescent="0.35">
      <c r="A198" s="30" t="s">
        <v>173</v>
      </c>
      <c r="B198" s="14"/>
      <c r="C198" s="10" t="s">
        <v>175</v>
      </c>
      <c r="D198" s="11">
        <v>200</v>
      </c>
      <c r="E198" s="12">
        <f t="shared" si="26"/>
        <v>0</v>
      </c>
      <c r="F198" s="19">
        <v>2.4900000000000002</v>
      </c>
      <c r="G198" s="13">
        <f t="shared" si="27"/>
        <v>498.00000000000006</v>
      </c>
      <c r="H198" s="13">
        <f t="shared" si="28"/>
        <v>0</v>
      </c>
    </row>
    <row r="199" spans="1:8" ht="18" x14ac:dyDescent="0.35">
      <c r="A199" s="30" t="s">
        <v>173</v>
      </c>
      <c r="B199" s="14"/>
      <c r="C199" s="10" t="s">
        <v>176</v>
      </c>
      <c r="D199" s="11">
        <v>100</v>
      </c>
      <c r="E199" s="12">
        <f t="shared" si="26"/>
        <v>0</v>
      </c>
      <c r="F199" s="19">
        <v>2.99</v>
      </c>
      <c r="G199" s="13">
        <f t="shared" si="27"/>
        <v>299</v>
      </c>
      <c r="H199" s="13">
        <f t="shared" si="28"/>
        <v>0</v>
      </c>
    </row>
    <row r="200" spans="1:8" ht="18" x14ac:dyDescent="0.35">
      <c r="A200" s="30" t="s">
        <v>173</v>
      </c>
      <c r="B200" s="9"/>
      <c r="C200" s="10" t="s">
        <v>177</v>
      </c>
      <c r="D200" s="11">
        <v>300</v>
      </c>
      <c r="E200" s="12">
        <f t="shared" si="26"/>
        <v>0</v>
      </c>
      <c r="F200" s="13">
        <v>0.99</v>
      </c>
      <c r="G200" s="13">
        <f t="shared" si="27"/>
        <v>297</v>
      </c>
      <c r="H200" s="13">
        <f t="shared" si="28"/>
        <v>0</v>
      </c>
    </row>
    <row r="201" spans="1:8" ht="18" x14ac:dyDescent="0.35">
      <c r="A201" s="30" t="s">
        <v>173</v>
      </c>
      <c r="B201" s="14"/>
      <c r="C201" s="10" t="s">
        <v>178</v>
      </c>
      <c r="D201" s="11">
        <v>150</v>
      </c>
      <c r="E201" s="12">
        <f t="shared" si="26"/>
        <v>0</v>
      </c>
      <c r="F201" s="19">
        <v>0.99</v>
      </c>
      <c r="G201" s="13">
        <f t="shared" si="27"/>
        <v>148.5</v>
      </c>
      <c r="H201" s="13">
        <f t="shared" si="28"/>
        <v>0</v>
      </c>
    </row>
    <row r="202" spans="1:8" ht="18" x14ac:dyDescent="0.35">
      <c r="A202" s="30" t="s">
        <v>173</v>
      </c>
      <c r="B202" s="14"/>
      <c r="C202" s="10" t="s">
        <v>179</v>
      </c>
      <c r="D202" s="11">
        <v>400</v>
      </c>
      <c r="E202" s="12">
        <f t="shared" si="26"/>
        <v>0</v>
      </c>
      <c r="F202" s="19">
        <v>0.99</v>
      </c>
      <c r="G202" s="13">
        <f t="shared" si="27"/>
        <v>396</v>
      </c>
      <c r="H202" s="13">
        <f t="shared" si="28"/>
        <v>0</v>
      </c>
    </row>
    <row r="203" spans="1:8" ht="18" x14ac:dyDescent="0.35">
      <c r="A203" s="30" t="s">
        <v>173</v>
      </c>
      <c r="B203" s="14"/>
      <c r="C203" s="10" t="s">
        <v>180</v>
      </c>
      <c r="D203" s="11">
        <v>200</v>
      </c>
      <c r="E203" s="12">
        <f t="shared" si="26"/>
        <v>0</v>
      </c>
      <c r="F203" s="19">
        <v>0.99</v>
      </c>
      <c r="G203" s="13">
        <f t="shared" si="27"/>
        <v>198</v>
      </c>
      <c r="H203" s="13">
        <f t="shared" si="28"/>
        <v>0</v>
      </c>
    </row>
    <row r="204" spans="1:8" ht="18" x14ac:dyDescent="0.35">
      <c r="A204" s="30" t="s">
        <v>173</v>
      </c>
      <c r="B204" s="14"/>
      <c r="C204" s="10" t="s">
        <v>181</v>
      </c>
      <c r="D204" s="11">
        <v>250</v>
      </c>
      <c r="E204" s="12">
        <f t="shared" si="26"/>
        <v>0</v>
      </c>
      <c r="F204" s="19">
        <v>0.99</v>
      </c>
      <c r="G204" s="13">
        <f t="shared" si="27"/>
        <v>247.5</v>
      </c>
      <c r="H204" s="13">
        <f t="shared" si="28"/>
        <v>0</v>
      </c>
    </row>
    <row r="205" spans="1:8" ht="18" x14ac:dyDescent="0.35">
      <c r="A205" s="30" t="s">
        <v>173</v>
      </c>
      <c r="B205" s="14"/>
      <c r="C205" s="10" t="s">
        <v>182</v>
      </c>
      <c r="D205" s="11">
        <v>100</v>
      </c>
      <c r="E205" s="12">
        <f t="shared" si="26"/>
        <v>0</v>
      </c>
      <c r="F205" s="19">
        <v>2.4900000000000002</v>
      </c>
      <c r="G205" s="13">
        <f t="shared" si="27"/>
        <v>249.00000000000003</v>
      </c>
      <c r="H205" s="13">
        <f t="shared" si="28"/>
        <v>0</v>
      </c>
    </row>
    <row r="206" spans="1:8" ht="17.399999999999999" x14ac:dyDescent="0.3">
      <c r="A206" s="22" t="s">
        <v>183</v>
      </c>
      <c r="B206" s="23">
        <f>SUM(B196:B205)</f>
        <v>0</v>
      </c>
      <c r="C206" s="24"/>
      <c r="D206" s="25"/>
      <c r="E206" s="25">
        <f>SUM(E196:E205)</f>
        <v>0</v>
      </c>
      <c r="F206" s="26"/>
      <c r="G206" s="26"/>
      <c r="H206" s="26">
        <f>SUM(H196:H205)</f>
        <v>0</v>
      </c>
    </row>
    <row r="207" spans="1:8" ht="17.399999999999999" x14ac:dyDescent="0.3">
      <c r="A207" s="5"/>
      <c r="B207" s="4"/>
      <c r="C207" s="27"/>
      <c r="D207" s="28"/>
      <c r="E207" s="28"/>
      <c r="F207" s="6"/>
      <c r="G207" s="6"/>
      <c r="H207" s="6"/>
    </row>
    <row r="208" spans="1:8" ht="18" x14ac:dyDescent="0.3">
      <c r="A208" s="8" t="s">
        <v>25</v>
      </c>
      <c r="B208" s="11"/>
      <c r="C208" s="10" t="s">
        <v>184</v>
      </c>
      <c r="D208" s="11">
        <v>1</v>
      </c>
      <c r="E208" s="12">
        <f t="shared" ref="E208:E210" si="29">B208*D208</f>
        <v>0</v>
      </c>
      <c r="F208" s="13"/>
      <c r="G208" s="13">
        <f t="shared" ref="G208:G210" si="30">D208*F208</f>
        <v>0</v>
      </c>
      <c r="H208" s="13">
        <f t="shared" ref="H208:H210" si="31">B208*G208</f>
        <v>0</v>
      </c>
    </row>
    <row r="209" spans="1:8" ht="18" x14ac:dyDescent="0.3">
      <c r="A209" s="11" t="s">
        <v>25</v>
      </c>
      <c r="B209" s="11"/>
      <c r="C209" s="10" t="s">
        <v>185</v>
      </c>
      <c r="D209" s="11">
        <v>1</v>
      </c>
      <c r="E209" s="12">
        <f t="shared" si="29"/>
        <v>0</v>
      </c>
      <c r="F209" s="13"/>
      <c r="G209" s="13">
        <f t="shared" si="30"/>
        <v>0</v>
      </c>
      <c r="H209" s="13">
        <f t="shared" si="31"/>
        <v>0</v>
      </c>
    </row>
    <row r="210" spans="1:8" ht="18" x14ac:dyDescent="0.3">
      <c r="A210" s="11" t="s">
        <v>25</v>
      </c>
      <c r="B210" s="11"/>
      <c r="C210" s="10" t="s">
        <v>186</v>
      </c>
      <c r="D210" s="11">
        <v>1</v>
      </c>
      <c r="E210" s="12">
        <f t="shared" si="29"/>
        <v>0</v>
      </c>
      <c r="F210" s="13"/>
      <c r="G210" s="13">
        <f t="shared" si="30"/>
        <v>0</v>
      </c>
      <c r="H210" s="13">
        <f t="shared" si="31"/>
        <v>0</v>
      </c>
    </row>
    <row r="211" spans="1:8" ht="17.399999999999999" x14ac:dyDescent="0.3">
      <c r="A211" s="22" t="s">
        <v>187</v>
      </c>
      <c r="B211" s="23">
        <f>SUM(B208:B210)</f>
        <v>0</v>
      </c>
      <c r="C211" s="24"/>
      <c r="D211" s="25"/>
      <c r="E211" s="25">
        <f>SUM(E208:E210)</f>
        <v>0</v>
      </c>
      <c r="F211" s="26"/>
      <c r="G211" s="26"/>
      <c r="H211" s="26">
        <f>SUM(H208:H210)</f>
        <v>0</v>
      </c>
    </row>
    <row r="212" spans="1:8" ht="17.399999999999999" x14ac:dyDescent="0.3">
      <c r="A212" s="5"/>
      <c r="B212" s="4"/>
      <c r="C212" s="27"/>
      <c r="D212" s="28"/>
      <c r="E212" s="28"/>
      <c r="F212" s="6"/>
      <c r="G212" s="6"/>
      <c r="H212" s="6"/>
    </row>
    <row r="213" spans="1:8" ht="18" x14ac:dyDescent="0.3">
      <c r="A213" s="8" t="s">
        <v>188</v>
      </c>
      <c r="B213" s="11"/>
      <c r="C213" s="10" t="s">
        <v>189</v>
      </c>
      <c r="D213" s="11">
        <v>250</v>
      </c>
      <c r="E213" s="12">
        <f t="shared" ref="E213:E214" si="32">B213*D213</f>
        <v>0</v>
      </c>
      <c r="F213" s="13">
        <v>2</v>
      </c>
      <c r="G213" s="13">
        <f t="shared" ref="G213:G214" si="33">D213*F213</f>
        <v>500</v>
      </c>
      <c r="H213" s="13">
        <f t="shared" ref="H213:H214" si="34">B213*G213</f>
        <v>0</v>
      </c>
    </row>
    <row r="214" spans="1:8" ht="18" x14ac:dyDescent="0.3">
      <c r="A214" s="30" t="s">
        <v>188</v>
      </c>
      <c r="B214" s="30"/>
      <c r="C214" s="29" t="s">
        <v>190</v>
      </c>
      <c r="D214" s="30">
        <v>250</v>
      </c>
      <c r="E214" s="12">
        <f t="shared" si="32"/>
        <v>0</v>
      </c>
      <c r="F214" s="13">
        <v>2</v>
      </c>
      <c r="G214" s="13">
        <f t="shared" si="33"/>
        <v>500</v>
      </c>
      <c r="H214" s="13">
        <f t="shared" si="34"/>
        <v>0</v>
      </c>
    </row>
    <row r="215" spans="1:8" ht="17.399999999999999" x14ac:dyDescent="0.3">
      <c r="A215" s="22" t="s">
        <v>191</v>
      </c>
      <c r="B215" s="23">
        <f>SUM(B213:B214)</f>
        <v>0</v>
      </c>
      <c r="C215" s="24"/>
      <c r="D215" s="25"/>
      <c r="E215" s="25">
        <f>SUM(E213:E214)</f>
        <v>0</v>
      </c>
      <c r="F215" s="26"/>
      <c r="G215" s="26"/>
      <c r="H215" s="26">
        <f>SUM(H213:H214)</f>
        <v>0</v>
      </c>
    </row>
    <row r="216" spans="1:8" ht="17.399999999999999" x14ac:dyDescent="0.3">
      <c r="A216" s="5"/>
      <c r="B216" s="4"/>
      <c r="C216" s="27"/>
      <c r="D216" s="28"/>
      <c r="E216" s="28"/>
      <c r="F216" s="6"/>
      <c r="G216" s="6"/>
      <c r="H216" s="6"/>
    </row>
    <row r="217" spans="1:8" ht="18" x14ac:dyDescent="0.3">
      <c r="A217" s="8" t="s">
        <v>28</v>
      </c>
      <c r="B217" s="11"/>
      <c r="C217" s="10" t="s">
        <v>192</v>
      </c>
      <c r="D217" s="11">
        <v>60</v>
      </c>
      <c r="E217" s="12">
        <f>B217*D217</f>
        <v>0</v>
      </c>
      <c r="F217" s="13">
        <v>0</v>
      </c>
      <c r="G217" s="13">
        <f>D217*F217</f>
        <v>0</v>
      </c>
      <c r="H217" s="13">
        <f>B217*G217</f>
        <v>0</v>
      </c>
    </row>
    <row r="218" spans="1:8" ht="17.399999999999999" x14ac:dyDescent="0.3">
      <c r="A218" s="22" t="s">
        <v>193</v>
      </c>
      <c r="B218" s="22">
        <f>SUM(B217)</f>
        <v>0</v>
      </c>
      <c r="C218" s="34"/>
      <c r="D218" s="22"/>
      <c r="E218" s="25">
        <f>SUM(E217)</f>
        <v>0</v>
      </c>
      <c r="F218" s="26"/>
      <c r="G218" s="26"/>
      <c r="H218" s="26">
        <f>SUM(H217)</f>
        <v>0</v>
      </c>
    </row>
    <row r="219" spans="1:8" ht="17.399999999999999" x14ac:dyDescent="0.3">
      <c r="A219" s="35" t="s">
        <v>194</v>
      </c>
      <c r="B219" s="36">
        <f>SUM(B25,B51,B54,B82,B95,B144,B161,B171,B194,B206,B211,B215,B218)</f>
        <v>0</v>
      </c>
      <c r="C219" s="37"/>
      <c r="D219" s="38"/>
      <c r="E219" s="38">
        <f>E25+E51+E54+E82+E95+E144+E161+E171+E194+E206+E211+E215+E218</f>
        <v>0</v>
      </c>
      <c r="F219" s="38"/>
      <c r="G219" s="38"/>
      <c r="H219" s="39">
        <f>H25+H51+H54+H82+H95+H144+H161+H171+H194+H206+H211+H215+H218</f>
        <v>0</v>
      </c>
    </row>
    <row r="220" spans="1:8" ht="17.399999999999999" x14ac:dyDescent="0.3">
      <c r="A220" s="5"/>
      <c r="B220" s="28"/>
      <c r="C220" s="40"/>
      <c r="D220" s="41"/>
      <c r="E220" s="42"/>
      <c r="F220" s="28"/>
      <c r="G220" s="28"/>
      <c r="H220" s="43"/>
    </row>
    <row r="221" spans="1:8" ht="18" x14ac:dyDescent="0.3">
      <c r="A221" s="16"/>
      <c r="B221" s="4"/>
      <c r="C221" s="44" t="s">
        <v>195</v>
      </c>
      <c r="D221" s="20"/>
      <c r="E221" s="45">
        <f>SUM(E3:E12,E19:E20,E27:E50,E53,E56:E77,E84:E94,E97:E122,E125:E143,E146:E160,E163:E170,E175:E181,E184,E213:E214,E217)</f>
        <v>0</v>
      </c>
      <c r="F221" s="15"/>
      <c r="G221" s="15"/>
      <c r="H221" s="15"/>
    </row>
    <row r="222" spans="1:8" ht="18" x14ac:dyDescent="0.3">
      <c r="A222" s="16"/>
      <c r="B222" s="21"/>
      <c r="C222" s="44" t="s">
        <v>196</v>
      </c>
      <c r="D222" s="20"/>
      <c r="E222" s="45">
        <f>SUM(E23:E24,E173:E174,E182:E183,E185:E190,E196:E205,E208:E210)</f>
        <v>0</v>
      </c>
      <c r="F222" s="15"/>
      <c r="G222" s="15"/>
      <c r="H222" s="15"/>
    </row>
    <row r="223" spans="1:8" ht="18" x14ac:dyDescent="0.3">
      <c r="A223" s="16"/>
      <c r="B223" s="21"/>
      <c r="C223" s="46" t="s">
        <v>197</v>
      </c>
      <c r="D223" s="20"/>
      <c r="E223" s="45">
        <f>E13+E14+E15+E16+E17+E18+E21+E22+E123+E124</f>
        <v>0</v>
      </c>
      <c r="F223" s="15"/>
      <c r="G223" s="15"/>
      <c r="H223" s="15"/>
    </row>
    <row r="224" spans="1:8" ht="18" x14ac:dyDescent="0.3">
      <c r="A224" s="16"/>
      <c r="B224" s="4"/>
      <c r="C224" s="44" t="s">
        <v>198</v>
      </c>
      <c r="D224" s="7"/>
      <c r="E224" s="45">
        <f>SUM(E221:E223)</f>
        <v>0</v>
      </c>
      <c r="F224" s="15"/>
      <c r="G224" s="15"/>
      <c r="H224" s="15"/>
    </row>
  </sheetData>
  <mergeCells count="2">
    <mergeCell ref="A1:E1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Farm Order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anca bujdoiu</dc:creator>
  <cp:lastModifiedBy>Caroline Young</cp:lastModifiedBy>
  <dcterms:created xsi:type="dcterms:W3CDTF">2023-02-03T16:22:36Z</dcterms:created>
  <dcterms:modified xsi:type="dcterms:W3CDTF">2024-04-22T16:45:08Z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